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270" activeTab="0"/>
  </bookViews>
  <sheets>
    <sheet name="Лист1" sheetId="1" r:id="rId1"/>
    <sheet name="Отчет о совместимости" sheetId="2" r:id="rId2"/>
  </sheets>
  <definedNames>
    <definedName name="_xlnm.Print_Titles" localSheetId="0">'Лист1'!$11:$11</definedName>
    <definedName name="_xlnm.Print_Area" localSheetId="0">'Лист1'!$A$1:$J$103</definedName>
  </definedNames>
  <calcPr fullCalcOnLoad="1"/>
</workbook>
</file>

<file path=xl/sharedStrings.xml><?xml version="1.0" encoding="utf-8"?>
<sst xmlns="http://schemas.openxmlformats.org/spreadsheetml/2006/main" count="373" uniqueCount="264">
  <si>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</si>
  <si>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</si>
  <si>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</si>
  <si>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</si>
  <si>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</si>
  <si>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</si>
  <si>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</si>
  <si>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</si>
  <si>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</si>
  <si>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</si>
  <si>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Виконком Прилуцької міської ради</t>
  </si>
  <si>
    <t>0212010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</si>
  <si>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</si>
  <si>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</si>
  <si>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програми та заходи у сфері охорони здоров`я</t>
  </si>
  <si>
    <t>Первинна медична допомога населенню, що надається амбулаторно-поліклінічними закладами (відділеннями)</t>
  </si>
  <si>
    <t>Централізовані заходи з лікування хворих на цукровий та нецукровий діабет</t>
  </si>
  <si>
    <t>2152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</si>
  <si>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</si>
  <si>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</si>
  <si>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</si>
  <si>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Соціальна підтримка сім“ї дітей та молоді на 2017-2020 рр</t>
  </si>
  <si>
    <t>Рішення сесії Прилуцької міської ради  (№16;29.11.16)</t>
  </si>
  <si>
    <t>0213192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</si>
  <si>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</si>
  <si>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</si>
  <si>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</si>
  <si>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3242</t>
  </si>
  <si>
    <t>Інші заходи у сфері соціального захисту і соціального забезпечення</t>
  </si>
  <si>
    <t>Надання одноразової грошової  допомоги жителям міста Прилуки на 2018-2020 роки</t>
  </si>
  <si>
    <t>0216090</t>
  </si>
  <si>
    <t>6090</t>
  </si>
  <si>
    <t>Інша діяльність у сфері житлово-комунального господарства</t>
  </si>
  <si>
    <t>На варті чистоти і порядку</t>
  </si>
  <si>
    <t>0216030</t>
  </si>
  <si>
    <t>6030</t>
  </si>
  <si>
    <t>Організація благоустрою населених пунктів</t>
  </si>
  <si>
    <t>6060</t>
  </si>
  <si>
    <t>Утримання об'єктів соціальної сфери підприємств, що передаються до комунальної власності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</si>
  <si>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</si>
  <si>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</si>
  <si>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</si>
  <si>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Розвиток цивільного захисту м.Прилуки 2017-2020</t>
  </si>
  <si>
    <t>0218410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</si>
  <si>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</si>
  <si>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</si>
  <si>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</si>
  <si>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</si>
  <si>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0611010</t>
  </si>
  <si>
    <t>1010</t>
  </si>
  <si>
    <t>Надання дошкільної освіти</t>
  </si>
  <si>
    <t>0611020</t>
  </si>
  <si>
    <t>1020</t>
  </si>
  <si>
    <t>Харчування учнів 1-4 класів загальноосвітніх закладів міста</t>
  </si>
  <si>
    <t>1162</t>
  </si>
  <si>
    <t>0611162</t>
  </si>
  <si>
    <t>Інші програми та заходи у сфері освіти</t>
  </si>
  <si>
    <t>0617413</t>
  </si>
  <si>
    <t>7413</t>
  </si>
  <si>
    <t>Інші заходи у сфері автотранспорту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</si>
  <si>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</t>
  </si>
  <si>
    <t>0800000</t>
  </si>
  <si>
    <t>Управління праці та соціального захисту населення Прилуцької  міської ради</t>
  </si>
  <si>
    <t>0813031</t>
  </si>
  <si>
    <t>3031</t>
  </si>
  <si>
    <t>Надання інших пільг окремим категоріям громадян відповідно до законодавства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</si>
  <si>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санатоно-курортне лікування)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</si>
  <si>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(Фінансування часткової компенсації капремонту житла)</t>
  </si>
  <si>
    <t>0813032</t>
  </si>
  <si>
    <t>3032</t>
  </si>
  <si>
    <t>Надання пільг окремим категоріям громадян з оплати послуг зв`язку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</si>
  <si>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</si>
  <si>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</si>
  <si>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</si>
  <si>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</si>
  <si>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(автомобільний трансп)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</si>
  <si>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</si>
  <si>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</si>
  <si>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</si>
  <si>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(заліз трансп)</t>
  </si>
  <si>
    <t>0813060</t>
  </si>
  <si>
    <t>3060</t>
  </si>
  <si>
    <t>Оздоровлення громадян, які постраждали внаслідок Чорнобильської катастрофи</t>
  </si>
  <si>
    <t>Забезпечення санаторно-курортним лікуванням осіб,які постраждали внаслідок Чорнобильської катастрофи 2-ї категорії на2018-2020 роки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</si>
  <si>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</si>
  <si>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</si>
  <si>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</si>
  <si>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</si>
  <si>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</si>
  <si>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</si>
  <si>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0813210</t>
  </si>
  <si>
    <t>Організація та проведення громадських робіт</t>
  </si>
  <si>
    <t>0813242</t>
  </si>
  <si>
    <t>Забезпечення санаторно-курортним лікуванням учасників АТО та членів сімей загиблих під час проведення АТО на 2016-2020 роки</t>
  </si>
  <si>
    <t>УСЬОГО</t>
  </si>
  <si>
    <t>0212100</t>
  </si>
  <si>
    <t>Стоматологічна допомога населенню</t>
  </si>
  <si>
    <t xml:space="preserve"> </t>
  </si>
  <si>
    <t>Розподіл витрат міського бюджету на реалізацію місцевих/регіональних програм у 2020 році</t>
  </si>
  <si>
    <t xml:space="preserve">0212111 </t>
  </si>
  <si>
    <t xml:space="preserve">0212113 </t>
  </si>
  <si>
    <t>«Надання медичної допомоги дитячому населенню на 2020 рік»</t>
  </si>
  <si>
    <t>в т.ч субвенція на 1 кв</t>
  </si>
  <si>
    <t>Ззабезпечення  безоплатними та пільговими лікарськими засобами дитячого населення на 2020 рік</t>
  </si>
  <si>
    <t>«Надання медичних послуг дитячому населенню міста Прилуки в закладах дошкільної і загальної середньої освіти на 2020 рік»</t>
  </si>
  <si>
    <t xml:space="preserve">0212152 </t>
  </si>
  <si>
    <t>Надання стоматологічної допомоги мешканцям      м. Прилуки на 2020 рік</t>
  </si>
  <si>
    <t>0212152</t>
  </si>
  <si>
    <t>в т.ч. міськ бюджет енергоносії</t>
  </si>
  <si>
    <t>Забезпечення санаторно-курортним лікуванням осіб,які постраждали внаслідок Чорнобильської катастрофи 3-ї категорії на2020-2022 роки</t>
  </si>
  <si>
    <t>Пільги місцевої влади на оплату житлово-комунальних послуг та послуг зв’язку учасникам бойових дій, які брали участь у антитерористичній операції, сім’ям воїнів, загиблих (померлих) в Афганістані та під час участі в антитерористичній операції, захищаючи незалежність, суверенітет та територіальну цілісність  України, особам з інвалідністю по зору – членам УТОС, спілці ветеранів Афганістану на 2019 – 2021 роки»</t>
  </si>
  <si>
    <t xml:space="preserve">“Відзначення державних та професійних свят, ювілейних дат, заохочення за заслуги перед  територіальною громадою міста Прилуки
на 2020-2022 роки”
</t>
  </si>
  <si>
    <t xml:space="preserve">Інші заходи у сфері соціального захисту і соціального забезпечення </t>
  </si>
  <si>
    <t xml:space="preserve">«Підтримка та розвиток учнівської 
молоді міста на 2020-2023 роки «Обдарованість»
</t>
  </si>
  <si>
    <t>Рішення сесії Прилуцької міської ради  (№20;23.12.16)</t>
  </si>
  <si>
    <t>Крок за кроком до здоров"я Прилуцької загальноосвітньої школи  І-ІІІ ступенів №14 на 2017-2021 роки</t>
  </si>
  <si>
    <t xml:space="preserve">«Звільнення від батьківської плати 
за  харчування дітей із  сімей учасників АТО (ООС),
дітей із сімей  учасників бойових дій на 
території інших країн, дітей, що зареєстровані 
як внутрішньо переміщені особи»
</t>
  </si>
  <si>
    <t>Надання населенню вторинної медичної допомоги на 2020 рік</t>
  </si>
  <si>
    <t>Фінансова підтримка  Прилуцької міської організації "Організація ветеранів  ветеранів України на 2019-2021 роки"</t>
  </si>
  <si>
    <t>Ефір телеканалу Прилуки на 2017-2020 роки</t>
  </si>
  <si>
    <t>Рішення сесії Прилуцької міської ради  (№19;21.12.18)</t>
  </si>
  <si>
    <t>Рішення сесії Прилуцької міської ради №34 (21.12.18)</t>
  </si>
  <si>
    <t>Рішення сесії Прилуцької міської ради  (№6;19.04.19)</t>
  </si>
  <si>
    <t>Використання електроенергії для зовнішнього освітлення вулиць та світлофорних обєктів у м. Прилуки на 2020 рік</t>
  </si>
  <si>
    <t>Рішення сесії Прилуцької міської ради  (№10;25.10.19)</t>
  </si>
  <si>
    <t>Утримання безпритульних тварин у реабілітаційному  центрі м.Прилуки на 2018-2020 роки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</si>
  <si>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пільговий проїзд учасників ліквідації аварії на ЧАЕСС)</t>
  </si>
  <si>
    <t>Компенсація особам які надають соціальні послугина 2020-2022 роки</t>
  </si>
  <si>
    <t>Організація оплачуваних громадських робіт на 2020 рік в м.Прилуки</t>
  </si>
  <si>
    <t xml:space="preserve"> в т.ч.Відшкодування витрат на зубопротезування пільгових категорій населення</t>
  </si>
  <si>
    <t>0217693</t>
  </si>
  <si>
    <t>7693</t>
  </si>
  <si>
    <t>0490</t>
  </si>
  <si>
    <t>Інші заходи, пов`язані з економічною діяльністю</t>
  </si>
  <si>
    <t xml:space="preserve">Сприяння виконанню депутатських повноважень депутатами Прилуцької міської ради на 2017-2020 роки
</t>
  </si>
  <si>
    <t>Рішення сесії Прилуцької міської ради №16 (23.12.16)</t>
  </si>
  <si>
    <t xml:space="preserve"> пільгові ліки</t>
  </si>
  <si>
    <t xml:space="preserve"> пільгові ліки ліки</t>
  </si>
  <si>
    <t>Облаштування позаміського закладу оздоровлення та відпочинку дітей "Берізка" на базі КП "Санаторій Берізка" на 2018-2020 роки</t>
  </si>
  <si>
    <t>Рішення сесії Прилуцької міської ради  №10 від 17.12.19</t>
  </si>
  <si>
    <t>«Надання населенню  первинної медичної допомоги на 2020 рік»</t>
  </si>
  <si>
    <t>Рішення сесії Прилуцької міської ради  №9 від 17.12.19</t>
  </si>
  <si>
    <t>Рішення сесії Прилуцької міської ради  №12 від 17.12.19</t>
  </si>
  <si>
    <t>"Забезпечення громадян м. Прилуки, які страждають на цукровий діабет,лікарськими засобами на 2020 рік"</t>
  </si>
  <si>
    <t>Рішення сесії Прилуцької міської ради  №13 від 17.12.19</t>
  </si>
  <si>
    <t>Рішення сесії Прилуцької міської ради  №11 від 17.12.19</t>
  </si>
  <si>
    <t>Рішення сесії Прилуцької міської ради  №20 від 17.12.19</t>
  </si>
  <si>
    <t>Рішення сесії Прилуцької міської ради  №18 від 17.12.19</t>
  </si>
  <si>
    <t>Рішення сесії Прилуцької міської ради  №21 від 17.12.19</t>
  </si>
  <si>
    <t>Рішення сесії Прилуцької міської ради  № 18 від 22.02.18</t>
  </si>
  <si>
    <t>Рішення сесії Прилуцької міської ради  №22 від 17.12.19</t>
  </si>
  <si>
    <t>Рішення сесії Прилуцької міської ради  № 4 від 17.12.19</t>
  </si>
  <si>
    <t>Рішення сесії Прилуцької міської ради  № 5 від 17.12.19</t>
  </si>
  <si>
    <t>Рішення сесії Прилуцької міської ради  №8 від 26.11.19</t>
  </si>
  <si>
    <t>Рішення сесії Прилуцької міської ради      № 6 від 17.12.19</t>
  </si>
  <si>
    <t>Рішення сесії Прилуцької міської ради               № 3 від 17.12.19</t>
  </si>
  <si>
    <t>Рішення сесії Прилуцької міської ради             № 16 від 17.12.19</t>
  </si>
  <si>
    <t>Рішення сесії Прилуцької міської ради           № 16 від 17.12.19</t>
  </si>
  <si>
    <t>Рішення сесії Прилуцької міської ради   (№7 від 20.12.17)</t>
  </si>
  <si>
    <t>Рішення сесії Прилуцької міської ради         № 14 від 17.12.19</t>
  </si>
  <si>
    <t>Рішення сесії Прилуцької міської ради            № 17 від 17.12.19</t>
  </si>
  <si>
    <t>Рішення сесії Прилуцької міської ради       № 4 від 17.12.19</t>
  </si>
  <si>
    <t>Рішення сесії Прилуцької міської ради  №8 від 17.12.19  ;№4 від 13.02.20</t>
  </si>
  <si>
    <t>Рішення сесії Прилуцької міської ради  №8 від 17.12.19  №16 від 13.02.20</t>
  </si>
  <si>
    <t>Рішення сесії Прилуцької міської ради  №7 від 17.12.19 №15 від 13.02.20</t>
  </si>
  <si>
    <t xml:space="preserve">Рішення сесії Прилуцької міської ради №6 28.01.16 </t>
  </si>
  <si>
    <t>0210180</t>
  </si>
  <si>
    <t xml:space="preserve">Сприяння розвитку матеріально-технічної бази
закладів охорони здоров’я м. Прилуки на 2020 рік
</t>
  </si>
  <si>
    <t xml:space="preserve">Фінансування робіт та послуг
 з розробки містобудівної документації, 
проектів об'єктів будівництва, 
благоустрою територій та землевпорядних робіт 
у м. Прилуки на 2020 рік »
Фінансування робіт та послуг
 з розробки містобудівної документації, 
проектів об'єктів будівництва, 
благоустрою територій та землевпорядних робіт 
у м. Прилуки на 2020 рік »
</t>
  </si>
  <si>
    <t>Рішення сесії Прилуцької міської ради   №20 від 13.02.2020 року</t>
  </si>
  <si>
    <t>в т.ч. міськ бюджет з-та</t>
  </si>
  <si>
    <t>0180</t>
  </si>
  <si>
    <t>0133</t>
  </si>
  <si>
    <t>Інша діяльність у сфері державного управління</t>
  </si>
  <si>
    <t>1617350</t>
  </si>
  <si>
    <t>Розроблення схем планування та забудови територій (містобудівної документації)</t>
  </si>
  <si>
    <t>0443</t>
  </si>
  <si>
    <t>7350</t>
  </si>
  <si>
    <t>1600000</t>
  </si>
  <si>
    <t>в т.ч. міськ бюджет інші</t>
  </si>
  <si>
    <r>
      <t xml:space="preserve">Код </t>
    </r>
    <r>
      <rPr>
        <sz val="11"/>
        <rFont val="Times New Roman"/>
        <family val="1"/>
      </rPr>
      <t>Програмної класифікації видатків та кредитування місцевих бюджетів</t>
    </r>
  </si>
  <si>
    <t>Отчет о совместимости для Програми на 01.03.20.xls</t>
  </si>
  <si>
    <t>Дата отчета: 19.03.2020 8:26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</si>
  <si>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</si>
  <si>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</si>
  <si>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</si>
  <si>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</si>
  <si>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0216060</t>
  </si>
  <si>
    <t xml:space="preserve"> в т.ч.  нецукровий діабет</t>
  </si>
  <si>
    <t>0212010-0212144</t>
  </si>
  <si>
    <t>короновірус субвенція</t>
  </si>
  <si>
    <t>1200000</t>
  </si>
  <si>
    <t>1217640</t>
  </si>
  <si>
    <t xml:space="preserve">Підтримки об’єднань співвласників багатоквартирних будинків  щодо проведення енергоефективних заходів на 2020 рік”
</t>
  </si>
  <si>
    <t>Рішення сесії Прилуцької міської ради            № 10 від 14.15.2020</t>
  </si>
  <si>
    <t xml:space="preserve">     Сприяння виконанню депутатських повноважень депутатами Прилуцької міської ради на 2017-2020 роки
  для Підтримки об’єднань співвласників багатоквартирних будинків  щодо проведення енергоефективних заходів на 2020 рік”
</t>
  </si>
  <si>
    <t>Управління житлово-комунального господарства Прилуцької міської ради</t>
  </si>
  <si>
    <t>0470</t>
  </si>
  <si>
    <t>«Стабілізація діяльності КП комбінат шкільного харчування «Шкільний» на 2020 рік»</t>
  </si>
  <si>
    <t>Рішення сесії Прилуцької міської ради  (№11 від 14.05.20)</t>
  </si>
  <si>
    <t>1000000</t>
  </si>
  <si>
    <t>Відділ культури і туризму Прилуцької міської ради</t>
  </si>
  <si>
    <t>1014030</t>
  </si>
  <si>
    <t>4030</t>
  </si>
  <si>
    <t>0824</t>
  </si>
  <si>
    <t>Забезпечення діяльності бібліотек</t>
  </si>
  <si>
    <t>1217670</t>
  </si>
  <si>
    <t>Внески до статутного капіталу суб’єктів господарювання</t>
  </si>
  <si>
    <t>7640</t>
  </si>
  <si>
    <t>7670</t>
  </si>
  <si>
    <t>0640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</si>
  <si>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</si>
  <si>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</si>
  <si>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</si>
  <si>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</si>
  <si>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</si>
  <si>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0910</t>
  </si>
  <si>
    <t>0611090</t>
  </si>
  <si>
    <t>1090</t>
  </si>
  <si>
    <t>0960</t>
  </si>
  <si>
    <t>Надання позашкільної освіти закладами позашкільної освіти, заходи із позашкільної роботи з дітьми</t>
  </si>
  <si>
    <t>залиш.мед. субвенції 2019р</t>
  </si>
  <si>
    <t>залиш.мед. субвенції 2020р</t>
  </si>
  <si>
    <t xml:space="preserve">Короновірус МБ </t>
  </si>
  <si>
    <t>короновірус</t>
  </si>
  <si>
    <t xml:space="preserve">     Сприяння виконанню депутатських повноважень депутатами Прилуцької міської ради на 2017-2020 роки
  КП «Міськсвітло»Створення необоротних активів:Придбання багаторічних насаджень для облаштування паркової зони міста
</t>
  </si>
  <si>
    <t>з них  обласні депутати</t>
  </si>
  <si>
    <t>1100</t>
  </si>
  <si>
    <t>Надання спеціальної освіти мистецькими школами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</si>
  <si>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</si>
  <si>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</si>
  <si>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</si>
  <si>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1011100мш</t>
  </si>
  <si>
    <t>1011100шм</t>
  </si>
  <si>
    <t>1217461</t>
  </si>
  <si>
    <t>на 01.10.20</t>
  </si>
  <si>
    <t>0615031</t>
  </si>
  <si>
    <t>5031</t>
  </si>
  <si>
    <t>1517321</t>
  </si>
  <si>
    <t>1500000</t>
  </si>
  <si>
    <t>Начальник фінансового управління міської ради</t>
  </si>
  <si>
    <t>О.І.Ворона</t>
  </si>
  <si>
    <t>Ворона О.І.</t>
  </si>
  <si>
    <t>ЗАТВЕРДЖЕНО</t>
  </si>
  <si>
    <t>Рішення міської ради</t>
  </si>
  <si>
    <t>Додаток 7</t>
  </si>
  <si>
    <t>____сесія ___скликання</t>
  </si>
  <si>
    <t>План</t>
  </si>
  <si>
    <t>_______2020 року №___</t>
  </si>
  <si>
    <t>0200000</t>
  </si>
  <si>
    <t>021212144</t>
  </si>
  <si>
    <t>Рішення сесії Прилуцької міської ради №13 від 13.02.20</t>
  </si>
  <si>
    <t>0731</t>
  </si>
  <si>
    <t>0763</t>
  </si>
  <si>
    <t>0726</t>
  </si>
  <si>
    <t>0721</t>
  </si>
  <si>
    <t>0620</t>
  </si>
  <si>
    <t>0320</t>
  </si>
  <si>
    <t>0830</t>
  </si>
  <si>
    <t>0921</t>
  </si>
  <si>
    <t>0990</t>
  </si>
  <si>
    <t>0451</t>
  </si>
  <si>
    <t>1030</t>
  </si>
  <si>
    <r>
      <t xml:space="preserve"> з них </t>
    </r>
    <r>
      <rPr>
        <b/>
        <i/>
        <sz val="12"/>
        <rFont val="Calibri"/>
        <family val="2"/>
      </rPr>
      <t xml:space="preserve"> короновірус</t>
    </r>
    <r>
      <rPr>
        <i/>
        <sz val="12"/>
        <rFont val="Calibri"/>
        <family val="2"/>
      </rPr>
      <t xml:space="preserve"> в т.ч. Сприяння виконанню депутатських повноважень депутатами Прилуцької міської ради на 2017-2020 роки
</t>
    </r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</si>
</sst>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0.00"/>
  </numFmts>
  <fonts count="36">
    <font>
      <sz val="10"/>
      <color indexed="8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2"/>
      <name val="Calibri"/>
      <family val="2"/>
    </font>
    <font>
      <b/>
      <i/>
      <sz val="12"/>
      <name val="Times New Roman"/>
      <family val="1"/>
    </font>
    <font>
      <b/>
      <sz val="12"/>
      <name val="Calibri"/>
      <family val="2"/>
    </font>
    <font>
      <b/>
      <i/>
      <sz val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 vertical="top" wrapText="1"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9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2" fontId="16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16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2" fontId="2" fillId="0" borderId="10" xfId="0" applyNumberFormat="1" applyFont="1" applyFill="1" applyBorder="1" applyAlignment="1" quotePrefix="1">
      <alignment vertical="center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26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" fillId="0" borderId="10" xfId="53" applyFont="1" applyBorder="1" applyAlignment="1">
      <alignment horizontal="center" vertical="top" wrapText="1"/>
      <protection/>
    </xf>
    <xf numFmtId="0" fontId="25" fillId="0" borderId="10" xfId="53" applyFont="1" applyBorder="1" applyAlignment="1">
      <alignment horizontal="center" vertical="top" wrapText="1"/>
      <protection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2" fontId="2" fillId="0" borderId="10" xfId="0" applyNumberFormat="1" applyFont="1" applyFill="1" applyBorder="1" applyAlignment="1" quotePrefix="1">
      <alignment vertical="center" wrapText="1"/>
    </xf>
    <xf numFmtId="0" fontId="2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24" borderId="10" xfId="53" applyNumberFormat="1" applyFont="1" applyFill="1" applyBorder="1" applyAlignment="1">
      <alignment horizontal="center" vertical="center" wrapText="1"/>
      <protection/>
    </xf>
    <xf numFmtId="0" fontId="2" fillId="24" borderId="10" xfId="53" applyFont="1" applyFill="1" applyBorder="1" applyAlignment="1">
      <alignment vertical="center" wrapText="1"/>
      <protection/>
    </xf>
    <xf numFmtId="2" fontId="4" fillId="24" borderId="10" xfId="53" applyNumberFormat="1" applyFont="1" applyFill="1" applyBorder="1" applyAlignment="1">
      <alignment vertical="center" wrapText="1"/>
      <protection/>
    </xf>
    <xf numFmtId="4" fontId="4" fillId="24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53" applyNumberFormat="1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2" fontId="2" fillId="0" borderId="10" xfId="53" applyNumberFormat="1" applyFont="1" applyFill="1" applyBorder="1" applyAlignment="1">
      <alignment vertical="center" wrapText="1"/>
      <protection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vertical="center" wrapText="1"/>
      <protection/>
    </xf>
    <xf numFmtId="2" fontId="7" fillId="0" borderId="10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7" fillId="0" borderId="10" xfId="33" applyFont="1" applyFill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vertical="center" wrapText="1"/>
      <protection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 horizontal="center" vertical="center" wrapText="1"/>
    </xf>
    <xf numFmtId="49" fontId="2" fillId="0" borderId="10" xfId="53" applyNumberFormat="1" applyFont="1" applyFill="1" applyBorder="1" applyAlignment="1">
      <alignment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33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2" fontId="2" fillId="0" borderId="10" xfId="53" applyNumberFormat="1" applyFont="1" applyBorder="1" applyAlignment="1">
      <alignment vertical="center" wrapText="1"/>
      <protection/>
    </xf>
    <xf numFmtId="0" fontId="2" fillId="25" borderId="10" xfId="33" applyFont="1" applyFill="1" applyBorder="1" applyAlignment="1">
      <alignment vertical="center" wrapText="1"/>
      <protection/>
    </xf>
    <xf numFmtId="4" fontId="2" fillId="0" borderId="10" xfId="53" applyNumberFormat="1" applyFont="1" applyBorder="1" applyAlignment="1">
      <alignment horizontal="center" vertical="center" wrapText="1"/>
      <protection/>
    </xf>
    <xf numFmtId="4" fontId="33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>
      <alignment vertical="center" wrapText="1"/>
      <protection/>
    </xf>
    <xf numFmtId="4" fontId="4" fillId="0" borderId="10" xfId="53" applyNumberFormat="1" applyFont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24" borderId="10" xfId="53" applyFont="1" applyFill="1" applyBorder="1" applyAlignment="1">
      <alignment vertical="center" wrapText="1"/>
      <protection/>
    </xf>
    <xf numFmtId="0" fontId="4" fillId="24" borderId="10" xfId="33" applyFont="1" applyFill="1" applyBorder="1" applyAlignment="1">
      <alignment vertical="center" wrapText="1"/>
      <protection/>
    </xf>
    <xf numFmtId="0" fontId="2" fillId="0" borderId="10" xfId="33" applyFont="1" applyBorder="1" applyAlignment="1">
      <alignment horizontal="left" vertical="center" wrapText="1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2" fillId="25" borderId="10" xfId="53" applyFont="1" applyFill="1" applyBorder="1" applyAlignment="1">
      <alignment vertical="center" wrapText="1"/>
      <protection/>
    </xf>
    <xf numFmtId="2" fontId="4" fillId="0" borderId="10" xfId="53" applyNumberFormat="1" applyFont="1" applyBorder="1" applyAlignment="1">
      <alignment vertical="center" wrapText="1"/>
      <protection/>
    </xf>
    <xf numFmtId="0" fontId="4" fillId="26" borderId="10" xfId="33" applyFont="1" applyFill="1" applyBorder="1" applyAlignment="1">
      <alignment vertical="center" wrapText="1"/>
      <protection/>
    </xf>
    <xf numFmtId="4" fontId="4" fillId="26" borderId="10" xfId="33" applyNumberFormat="1" applyFont="1" applyFill="1" applyBorder="1" applyAlignment="1">
      <alignment horizontal="center" vertical="center" wrapText="1"/>
      <protection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9" fontId="4" fillId="26" borderId="10" xfId="53" applyNumberFormat="1" applyFont="1" applyFill="1" applyBorder="1" applyAlignment="1">
      <alignment horizontal="center" vertical="center" wrapText="1"/>
      <protection/>
    </xf>
    <xf numFmtId="0" fontId="4" fillId="26" borderId="10" xfId="53" applyFont="1" applyFill="1" applyBorder="1" applyAlignment="1">
      <alignment vertical="center" wrapText="1"/>
      <protection/>
    </xf>
    <xf numFmtId="2" fontId="4" fillId="26" borderId="10" xfId="53" applyNumberFormat="1" applyFont="1" applyFill="1" applyBorder="1" applyAlignment="1">
      <alignment vertical="center" wrapText="1"/>
      <protection/>
    </xf>
    <xf numFmtId="4" fontId="4" fillId="26" borderId="10" xfId="53" applyNumberFormat="1" applyFont="1" applyFill="1" applyBorder="1" applyAlignment="1">
      <alignment horizontal="center" vertical="center" wrapText="1"/>
      <protection/>
    </xf>
    <xf numFmtId="0" fontId="4" fillId="26" borderId="10" xfId="53" applyFont="1" applyFill="1" applyBorder="1" applyAlignment="1">
      <alignment horizontal="center" vertical="center" wrapText="1"/>
      <protection/>
    </xf>
    <xf numFmtId="0" fontId="2" fillId="26" borderId="10" xfId="53" applyFont="1" applyFill="1" applyBorder="1" applyAlignment="1">
      <alignment vertical="center" wrapText="1"/>
      <protection/>
    </xf>
    <xf numFmtId="49" fontId="2" fillId="24" borderId="10" xfId="53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4" fillId="26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34" fillId="26" borderId="10" xfId="0" applyNumberFormat="1" applyFont="1" applyFill="1" applyBorder="1" applyAlignment="1" quotePrefix="1">
      <alignment horizontal="center" vertical="center" wrapText="1"/>
    </xf>
    <xf numFmtId="49" fontId="2" fillId="26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tabSelected="1" zoomScale="75" zoomScaleNormal="75" zoomScaleSheetLayoutView="25" workbookViewId="0" topLeftCell="A1">
      <selection activeCell="A50" sqref="A50"/>
    </sheetView>
  </sheetViews>
  <sheetFormatPr defaultColWidth="15.57421875" defaultRowHeight="12.75"/>
  <cols>
    <col min="1" max="1" width="13.00390625" style="33" customWidth="1"/>
    <col min="2" max="2" width="9.57421875" style="3" customWidth="1"/>
    <col min="3" max="3" width="10.421875" style="3" customWidth="1"/>
    <col min="4" max="4" width="25.28125" style="3" customWidth="1"/>
    <col min="5" max="5" width="73.7109375" style="3" customWidth="1"/>
    <col min="6" max="6" width="17.8515625" style="3" customWidth="1"/>
    <col min="7" max="7" width="16.7109375" style="3" customWidth="1"/>
    <col min="8" max="8" width="18.28125" style="3" customWidth="1"/>
    <col min="9" max="9" width="17.28125" style="3" customWidth="1"/>
    <col min="10" max="10" width="16.57421875" style="3" customWidth="1"/>
    <col min="11" max="16384" width="15.57421875" style="3" customWidth="1"/>
  </cols>
  <sheetData>
    <row r="1" spans="8:9" ht="18.75">
      <c r="H1" s="25" t="s">
        <v>243</v>
      </c>
      <c r="I1" s="26"/>
    </row>
    <row r="2" spans="8:9" ht="18.75">
      <c r="H2" s="27" t="s">
        <v>244</v>
      </c>
      <c r="I2" s="26"/>
    </row>
    <row r="3" spans="8:9" ht="18.75">
      <c r="H3" s="26" t="s">
        <v>246</v>
      </c>
      <c r="I3" s="26"/>
    </row>
    <row r="4" spans="8:9" ht="18.75">
      <c r="H4" s="26" t="s">
        <v>248</v>
      </c>
      <c r="I4" s="26"/>
    </row>
    <row r="5" spans="6:9" ht="18.75">
      <c r="F5" s="24"/>
      <c r="H5" s="27" t="s">
        <v>245</v>
      </c>
      <c r="I5" s="26"/>
    </row>
    <row r="6" spans="1:10" ht="15.75">
      <c r="A6" s="35"/>
      <c r="B6" s="1"/>
      <c r="C6" s="1"/>
      <c r="D6" s="2"/>
      <c r="E6" s="2"/>
      <c r="F6" s="1"/>
      <c r="G6" s="1"/>
      <c r="H6" s="28"/>
      <c r="I6" s="28"/>
      <c r="J6" s="1"/>
    </row>
    <row r="7" spans="1:10" ht="18.75">
      <c r="A7" s="119" t="s">
        <v>98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0" ht="18.75">
      <c r="A8" s="35"/>
      <c r="B8" s="1"/>
      <c r="C8" s="1"/>
      <c r="D8" s="2"/>
      <c r="E8" s="6"/>
      <c r="F8" s="1"/>
      <c r="G8" s="1"/>
      <c r="H8" s="7" t="s">
        <v>247</v>
      </c>
      <c r="I8" s="7" t="s">
        <v>235</v>
      </c>
      <c r="J8" s="1"/>
    </row>
    <row r="9" spans="1:12" ht="13.5" customHeight="1">
      <c r="A9" s="121" t="s">
        <v>180</v>
      </c>
      <c r="B9" s="122" t="s">
        <v>0</v>
      </c>
      <c r="C9" s="59" t="s">
        <v>1</v>
      </c>
      <c r="D9" s="123" t="s">
        <v>2</v>
      </c>
      <c r="E9" s="59" t="s">
        <v>3</v>
      </c>
      <c r="F9" s="59" t="s">
        <v>4</v>
      </c>
      <c r="G9" s="59" t="s">
        <v>5</v>
      </c>
      <c r="H9" s="59" t="s">
        <v>6</v>
      </c>
      <c r="I9" s="120" t="s">
        <v>7</v>
      </c>
      <c r="J9" s="120"/>
      <c r="K9" s="4"/>
      <c r="L9" s="5"/>
    </row>
    <row r="10" spans="1:12" ht="180" customHeight="1">
      <c r="A10" s="121"/>
      <c r="B10" s="122"/>
      <c r="C10" s="59"/>
      <c r="D10" s="123"/>
      <c r="E10" s="59"/>
      <c r="F10" s="59"/>
      <c r="G10" s="59"/>
      <c r="H10" s="59"/>
      <c r="I10" s="8" t="s">
        <v>8</v>
      </c>
      <c r="J10" s="9" t="s">
        <v>9</v>
      </c>
      <c r="K10" s="4"/>
      <c r="L10" s="5"/>
    </row>
    <row r="11" spans="1:12" s="33" customFormat="1" ht="15.75">
      <c r="A11" s="29">
        <v>1</v>
      </c>
      <c r="B11" s="29">
        <v>2</v>
      </c>
      <c r="C11" s="29">
        <v>3</v>
      </c>
      <c r="D11" s="29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1"/>
      <c r="L11" s="32"/>
    </row>
    <row r="12" spans="1:12" ht="31.5">
      <c r="A12" s="37" t="s">
        <v>249</v>
      </c>
      <c r="B12" s="101"/>
      <c r="C12" s="101"/>
      <c r="D12" s="39" t="s">
        <v>10</v>
      </c>
      <c r="E12" s="38"/>
      <c r="F12" s="38"/>
      <c r="G12" s="40">
        <f>H12+I12</f>
        <v>59017908.46</v>
      </c>
      <c r="H12" s="40">
        <f>H13+H14+H28+H34+H39+H42+H43+H44+H45+H46+H47+H48+H49+H50+H51+H52+H53+H54+H55+H56+H57+H58+H59+H60</f>
        <v>48874931.46</v>
      </c>
      <c r="I12" s="40">
        <f>I13+I14+I28+I34+I39+I42+I43+I44+I45+I46+I47+I48+I49+I50+I51+I52+I53+I54+I55+I56+I57+I58+I59+I60</f>
        <v>10142977</v>
      </c>
      <c r="J12" s="40">
        <f>J13+J14+J28+J34+J39+J42+J43+J44+J45+J46+J47+J48+J49+J50+J51+J52+J53+J54+J55+J56+J57+J58+J59+J60</f>
        <v>10142977</v>
      </c>
      <c r="K12" s="4"/>
      <c r="L12" s="5"/>
    </row>
    <row r="13" spans="1:12" ht="63">
      <c r="A13" s="102" t="s">
        <v>166</v>
      </c>
      <c r="B13" s="102" t="s">
        <v>171</v>
      </c>
      <c r="C13" s="102" t="s">
        <v>172</v>
      </c>
      <c r="D13" s="41" t="s">
        <v>173</v>
      </c>
      <c r="E13" s="42" t="s">
        <v>167</v>
      </c>
      <c r="F13" s="42" t="s">
        <v>251</v>
      </c>
      <c r="G13" s="43">
        <f>H13+I13</f>
        <v>6246150</v>
      </c>
      <c r="H13" s="44"/>
      <c r="I13" s="44">
        <v>6246150</v>
      </c>
      <c r="J13" s="44">
        <v>6246150</v>
      </c>
      <c r="K13" s="4"/>
      <c r="L13" s="5"/>
    </row>
    <row r="14" spans="1:11" s="5" customFormat="1" ht="31.5">
      <c r="A14" s="103" t="s">
        <v>189</v>
      </c>
      <c r="B14" s="104"/>
      <c r="C14" s="104"/>
      <c r="D14" s="45"/>
      <c r="E14" s="46" t="s">
        <v>117</v>
      </c>
      <c r="F14" s="47"/>
      <c r="G14" s="48">
        <f>G15+G27</f>
        <v>31346650</v>
      </c>
      <c r="H14" s="48">
        <f>H15+H27</f>
        <v>27583500.18</v>
      </c>
      <c r="I14" s="48">
        <f>I15+I27</f>
        <v>3763149.82</v>
      </c>
      <c r="J14" s="48">
        <f>J15+J27</f>
        <v>3763149.82</v>
      </c>
      <c r="K14" s="4"/>
    </row>
    <row r="15" spans="1:12" ht="78.75">
      <c r="A15" s="49" t="s">
        <v>11</v>
      </c>
      <c r="B15" s="49">
        <v>2010</v>
      </c>
      <c r="C15" s="49" t="s">
        <v>252</v>
      </c>
      <c r="D15" s="51" t="s">
        <v>12</v>
      </c>
      <c r="E15" s="51" t="s">
        <v>117</v>
      </c>
      <c r="F15" s="50" t="s">
        <v>162</v>
      </c>
      <c r="G15" s="52">
        <f aca="true" t="shared" si="0" ref="G15:G27">SUM(H15:I15)</f>
        <v>31231650</v>
      </c>
      <c r="H15" s="53">
        <f>SUM(H16:H23)</f>
        <v>27468500.18</v>
      </c>
      <c r="I15" s="53">
        <f>SUM(I16:I23)</f>
        <v>3763149.82</v>
      </c>
      <c r="J15" s="53">
        <f>SUM(J16:J23)</f>
        <v>3763149.82</v>
      </c>
      <c r="K15" s="4"/>
      <c r="L15" s="5"/>
    </row>
    <row r="16" spans="1:12" ht="15.75">
      <c r="A16" s="54"/>
      <c r="B16" s="54"/>
      <c r="C16" s="54"/>
      <c r="D16" s="55"/>
      <c r="E16" s="56" t="s">
        <v>102</v>
      </c>
      <c r="F16" s="57"/>
      <c r="G16" s="58">
        <f t="shared" si="0"/>
        <v>7987719.7</v>
      </c>
      <c r="H16" s="58">
        <v>7415469.88</v>
      </c>
      <c r="I16" s="58">
        <v>572249.82</v>
      </c>
      <c r="J16" s="58">
        <v>572249.82</v>
      </c>
      <c r="K16" s="4"/>
      <c r="L16" s="5"/>
    </row>
    <row r="17" spans="1:12" ht="15.75">
      <c r="A17" s="54"/>
      <c r="B17" s="54"/>
      <c r="C17" s="54"/>
      <c r="D17" s="55"/>
      <c r="E17" s="60" t="s">
        <v>108</v>
      </c>
      <c r="F17" s="57"/>
      <c r="G17" s="58">
        <f t="shared" si="0"/>
        <v>8165900</v>
      </c>
      <c r="H17" s="58">
        <v>8165900</v>
      </c>
      <c r="I17" s="58"/>
      <c r="J17" s="58"/>
      <c r="K17" s="4"/>
      <c r="L17" s="5"/>
    </row>
    <row r="18" spans="1:12" ht="15.75">
      <c r="A18" s="54"/>
      <c r="B18" s="54"/>
      <c r="C18" s="54"/>
      <c r="D18" s="55"/>
      <c r="E18" s="56" t="s">
        <v>136</v>
      </c>
      <c r="F18" s="57"/>
      <c r="G18" s="58">
        <f t="shared" si="0"/>
        <v>180000</v>
      </c>
      <c r="H18" s="58">
        <v>180000</v>
      </c>
      <c r="I18" s="58"/>
      <c r="J18" s="58"/>
      <c r="K18" s="4"/>
      <c r="L18" s="5"/>
    </row>
    <row r="19" spans="1:12" ht="15.75">
      <c r="A19" s="54"/>
      <c r="B19" s="54"/>
      <c r="C19" s="54"/>
      <c r="D19" s="55"/>
      <c r="E19" s="60" t="s">
        <v>170</v>
      </c>
      <c r="F19" s="57"/>
      <c r="G19" s="58">
        <f t="shared" si="0"/>
        <v>8265000</v>
      </c>
      <c r="H19" s="58">
        <v>8265000</v>
      </c>
      <c r="I19" s="58"/>
      <c r="J19" s="58"/>
      <c r="K19" s="4"/>
      <c r="L19" s="5"/>
    </row>
    <row r="20" spans="1:12" ht="15.75">
      <c r="A20" s="54"/>
      <c r="B20" s="54"/>
      <c r="C20" s="54"/>
      <c r="D20" s="55"/>
      <c r="E20" s="60" t="s">
        <v>179</v>
      </c>
      <c r="F20" s="57"/>
      <c r="G20" s="58">
        <f t="shared" si="0"/>
        <v>1044280.3</v>
      </c>
      <c r="H20" s="58">
        <v>1044280.3</v>
      </c>
      <c r="I20" s="58"/>
      <c r="J20" s="58"/>
      <c r="K20" s="4"/>
      <c r="L20" s="5"/>
    </row>
    <row r="21" spans="1:12" ht="15.75">
      <c r="A21" s="49"/>
      <c r="B21" s="49"/>
      <c r="C21" s="49"/>
      <c r="D21" s="51"/>
      <c r="E21" s="61" t="s">
        <v>226</v>
      </c>
      <c r="F21" s="62"/>
      <c r="G21" s="63">
        <f>H21+I21</f>
        <v>108750</v>
      </c>
      <c r="H21" s="63">
        <v>108750</v>
      </c>
      <c r="I21" s="64"/>
      <c r="J21" s="65"/>
      <c r="K21" s="4"/>
      <c r="L21" s="5"/>
    </row>
    <row r="22" spans="1:12" ht="47.25">
      <c r="A22" s="49"/>
      <c r="B22" s="49"/>
      <c r="C22" s="49"/>
      <c r="D22" s="66"/>
      <c r="E22" s="66" t="s">
        <v>134</v>
      </c>
      <c r="F22" s="66"/>
      <c r="G22" s="53">
        <f>H22+I22</f>
        <v>280000</v>
      </c>
      <c r="H22" s="53">
        <v>180000</v>
      </c>
      <c r="I22" s="53">
        <v>100000</v>
      </c>
      <c r="J22" s="53">
        <v>100000</v>
      </c>
      <c r="K22" s="4"/>
      <c r="L22" s="5"/>
    </row>
    <row r="23" spans="1:12" ht="15.75">
      <c r="A23" s="49"/>
      <c r="B23" s="49"/>
      <c r="C23" s="49"/>
      <c r="D23" s="51"/>
      <c r="E23" s="67" t="s">
        <v>224</v>
      </c>
      <c r="F23" s="51"/>
      <c r="G23" s="53">
        <f>H23+I23</f>
        <v>5200000</v>
      </c>
      <c r="H23" s="53">
        <f>SUM(H24:H26)</f>
        <v>2109100</v>
      </c>
      <c r="I23" s="53">
        <f>SUM(I24:I26)</f>
        <v>3090900</v>
      </c>
      <c r="J23" s="53">
        <f>SUM(J24:J26)</f>
        <v>3090900</v>
      </c>
      <c r="K23" s="4"/>
      <c r="L23" s="5"/>
    </row>
    <row r="24" spans="1:12" ht="15.75">
      <c r="A24" s="54"/>
      <c r="B24" s="54"/>
      <c r="C24" s="54"/>
      <c r="D24" s="55"/>
      <c r="E24" s="68" t="s">
        <v>190</v>
      </c>
      <c r="F24" s="57"/>
      <c r="G24" s="58">
        <f t="shared" si="0"/>
        <v>822280.3</v>
      </c>
      <c r="H24" s="58"/>
      <c r="I24" s="58">
        <v>822280.3</v>
      </c>
      <c r="J24" s="58">
        <v>822280.3</v>
      </c>
      <c r="K24" s="4"/>
      <c r="L24" s="5"/>
    </row>
    <row r="25" spans="1:12" ht="15.75">
      <c r="A25" s="54"/>
      <c r="B25" s="54"/>
      <c r="C25" s="54"/>
      <c r="D25" s="55"/>
      <c r="E25" s="60" t="s">
        <v>223</v>
      </c>
      <c r="F25" s="57"/>
      <c r="G25" s="58">
        <f t="shared" si="0"/>
        <v>3506719.7</v>
      </c>
      <c r="H25" s="58">
        <v>2109100</v>
      </c>
      <c r="I25" s="58">
        <v>1397619.7</v>
      </c>
      <c r="J25" s="58">
        <v>1397619.7</v>
      </c>
      <c r="K25" s="4"/>
      <c r="L25" s="5"/>
    </row>
    <row r="26" spans="1:12" ht="47.25">
      <c r="A26" s="49"/>
      <c r="B26" s="49"/>
      <c r="C26" s="49"/>
      <c r="D26" s="51"/>
      <c r="E26" s="60" t="s">
        <v>263</v>
      </c>
      <c r="F26" s="69"/>
      <c r="G26" s="52">
        <f t="shared" si="0"/>
        <v>871000</v>
      </c>
      <c r="H26" s="52"/>
      <c r="I26" s="52">
        <v>871000</v>
      </c>
      <c r="J26" s="52">
        <v>871000</v>
      </c>
      <c r="K26" s="4"/>
      <c r="L26" s="5"/>
    </row>
    <row r="27" spans="1:12" ht="63">
      <c r="A27" s="54" t="s">
        <v>250</v>
      </c>
      <c r="B27" s="54">
        <v>2144</v>
      </c>
      <c r="C27" s="54" t="s">
        <v>253</v>
      </c>
      <c r="D27" s="56" t="s">
        <v>16</v>
      </c>
      <c r="E27" s="56" t="s">
        <v>188</v>
      </c>
      <c r="F27" s="57"/>
      <c r="G27" s="58">
        <f t="shared" si="0"/>
        <v>115000</v>
      </c>
      <c r="H27" s="58">
        <v>115000</v>
      </c>
      <c r="I27" s="58"/>
      <c r="J27" s="58"/>
      <c r="K27" s="4"/>
      <c r="L27" s="5"/>
    </row>
    <row r="28" spans="1:12" ht="63">
      <c r="A28" s="49" t="s">
        <v>11</v>
      </c>
      <c r="B28" s="49">
        <v>2010</v>
      </c>
      <c r="C28" s="49" t="s">
        <v>252</v>
      </c>
      <c r="D28" s="51" t="s">
        <v>12</v>
      </c>
      <c r="E28" s="71" t="s">
        <v>101</v>
      </c>
      <c r="F28" s="50" t="s">
        <v>139</v>
      </c>
      <c r="G28" s="53">
        <f>SUM(G29:G33)</f>
        <v>3221408.4600000004</v>
      </c>
      <c r="H28" s="53">
        <f>SUM(H29:H33)</f>
        <v>3096231.2800000003</v>
      </c>
      <c r="I28" s="53">
        <f>SUM(I29:I33)</f>
        <v>125177.18000000001</v>
      </c>
      <c r="J28" s="53">
        <f>SUM(J29:J33)</f>
        <v>125177.18000000001</v>
      </c>
      <c r="K28" s="4"/>
      <c r="L28" s="5"/>
    </row>
    <row r="29" spans="1:12" ht="15.75">
      <c r="A29" s="54"/>
      <c r="B29" s="54"/>
      <c r="C29" s="54"/>
      <c r="D29" s="55"/>
      <c r="E29" s="56" t="s">
        <v>102</v>
      </c>
      <c r="F29" s="57"/>
      <c r="G29" s="58">
        <f>SUM(H29:I29)</f>
        <v>1331231.28</v>
      </c>
      <c r="H29" s="58">
        <v>1331231.28</v>
      </c>
      <c r="I29" s="58"/>
      <c r="J29" s="58"/>
      <c r="K29" s="4"/>
      <c r="L29" s="5"/>
    </row>
    <row r="30" spans="1:12" ht="15.75">
      <c r="A30" s="111"/>
      <c r="B30" s="111"/>
      <c r="C30" s="111"/>
      <c r="D30" s="70"/>
      <c r="E30" s="60" t="s">
        <v>108</v>
      </c>
      <c r="F30" s="60"/>
      <c r="G30" s="58">
        <f>SUM(H30:I30)</f>
        <v>1124000</v>
      </c>
      <c r="H30" s="58">
        <v>1124000</v>
      </c>
      <c r="I30" s="58"/>
      <c r="J30" s="58"/>
      <c r="K30" s="4"/>
      <c r="L30" s="5"/>
    </row>
    <row r="31" spans="1:12" ht="15.75">
      <c r="A31" s="111"/>
      <c r="B31" s="111"/>
      <c r="C31" s="111"/>
      <c r="D31" s="70"/>
      <c r="E31" s="60" t="s">
        <v>170</v>
      </c>
      <c r="F31" s="60"/>
      <c r="G31" s="58">
        <f>SUM(H31:I31)</f>
        <v>641000</v>
      </c>
      <c r="H31" s="58">
        <v>641000</v>
      </c>
      <c r="I31" s="58"/>
      <c r="J31" s="58"/>
      <c r="K31" s="4"/>
      <c r="L31" s="5"/>
    </row>
    <row r="32" spans="1:12" ht="15.75">
      <c r="A32" s="111"/>
      <c r="B32" s="111"/>
      <c r="C32" s="111"/>
      <c r="D32" s="70"/>
      <c r="E32" s="60" t="s">
        <v>221</v>
      </c>
      <c r="F32" s="60"/>
      <c r="G32" s="58">
        <f>SUM(H32:I32)</f>
        <v>4008.46</v>
      </c>
      <c r="H32" s="58"/>
      <c r="I32" s="58">
        <f>J32</f>
        <v>4008.46</v>
      </c>
      <c r="J32" s="58">
        <v>4008.46</v>
      </c>
      <c r="K32" s="4"/>
      <c r="L32" s="5"/>
    </row>
    <row r="33" spans="1:12" ht="15.75">
      <c r="A33" s="111"/>
      <c r="B33" s="111"/>
      <c r="C33" s="111"/>
      <c r="D33" s="70"/>
      <c r="E33" s="60" t="s">
        <v>222</v>
      </c>
      <c r="F33" s="60"/>
      <c r="G33" s="58">
        <f>SUM(H33:I33)</f>
        <v>121168.72</v>
      </c>
      <c r="H33" s="58"/>
      <c r="I33" s="58">
        <f>J33</f>
        <v>121168.72</v>
      </c>
      <c r="J33" s="58">
        <v>121168.72</v>
      </c>
      <c r="K33" s="4"/>
      <c r="L33" s="5"/>
    </row>
    <row r="34" spans="1:12" ht="78.75">
      <c r="A34" s="49" t="s">
        <v>95</v>
      </c>
      <c r="B34" s="49">
        <v>2100</v>
      </c>
      <c r="C34" s="49"/>
      <c r="D34" s="72" t="s">
        <v>96</v>
      </c>
      <c r="E34" s="73" t="s">
        <v>106</v>
      </c>
      <c r="F34" s="50" t="s">
        <v>164</v>
      </c>
      <c r="G34" s="53">
        <f>H34+I34</f>
        <v>1953900</v>
      </c>
      <c r="H34" s="53">
        <f>SUM(H35:H38)</f>
        <v>1953900</v>
      </c>
      <c r="I34" s="53"/>
      <c r="J34" s="53"/>
      <c r="K34" s="4"/>
      <c r="L34" s="5"/>
    </row>
    <row r="35" spans="1:12" ht="15.75">
      <c r="A35" s="112"/>
      <c r="B35" s="112"/>
      <c r="C35" s="112"/>
      <c r="D35" s="56"/>
      <c r="E35" s="56" t="s">
        <v>102</v>
      </c>
      <c r="F35" s="57"/>
      <c r="G35" s="58">
        <v>740000</v>
      </c>
      <c r="H35" s="58">
        <v>740000</v>
      </c>
      <c r="I35" s="58"/>
      <c r="J35" s="58"/>
      <c r="K35" s="4"/>
      <c r="L35" s="5"/>
    </row>
    <row r="36" spans="1:12" ht="15.75">
      <c r="A36" s="112"/>
      <c r="B36" s="112"/>
      <c r="C36" s="112"/>
      <c r="D36" s="60"/>
      <c r="E36" s="60" t="s">
        <v>108</v>
      </c>
      <c r="F36" s="57"/>
      <c r="G36" s="58">
        <v>169900</v>
      </c>
      <c r="H36" s="58">
        <v>169900</v>
      </c>
      <c r="I36" s="58"/>
      <c r="J36" s="58"/>
      <c r="K36" s="4"/>
      <c r="L36" s="5"/>
    </row>
    <row r="37" spans="1:12" ht="15.75">
      <c r="A37" s="112"/>
      <c r="B37" s="112"/>
      <c r="C37" s="112"/>
      <c r="D37" s="60"/>
      <c r="E37" s="60" t="s">
        <v>170</v>
      </c>
      <c r="F37" s="57"/>
      <c r="G37" s="58">
        <v>660000</v>
      </c>
      <c r="H37" s="58">
        <v>924000</v>
      </c>
      <c r="I37" s="58"/>
      <c r="J37" s="58"/>
      <c r="K37" s="4"/>
      <c r="L37" s="5"/>
    </row>
    <row r="38" spans="1:12" ht="47.25">
      <c r="A38" s="54" t="s">
        <v>107</v>
      </c>
      <c r="B38" s="54" t="s">
        <v>17</v>
      </c>
      <c r="C38" s="54" t="s">
        <v>253</v>
      </c>
      <c r="D38" s="56" t="s">
        <v>14</v>
      </c>
      <c r="E38" s="113" t="s">
        <v>129</v>
      </c>
      <c r="F38" s="57"/>
      <c r="G38" s="58">
        <v>120000</v>
      </c>
      <c r="H38" s="58">
        <v>120000</v>
      </c>
      <c r="I38" s="58"/>
      <c r="J38" s="58"/>
      <c r="K38" s="4"/>
      <c r="L38" s="5"/>
    </row>
    <row r="39" spans="1:12" ht="94.5">
      <c r="A39" s="49" t="s">
        <v>99</v>
      </c>
      <c r="B39" s="49">
        <v>2111</v>
      </c>
      <c r="C39" s="49" t="s">
        <v>254</v>
      </c>
      <c r="D39" s="51" t="s">
        <v>13</v>
      </c>
      <c r="E39" s="50" t="s">
        <v>140</v>
      </c>
      <c r="F39" s="50" t="s">
        <v>141</v>
      </c>
      <c r="G39" s="53">
        <f>H39+I39</f>
        <v>1347000</v>
      </c>
      <c r="H39" s="53">
        <f>SUM(H40:H41)</f>
        <v>1347000</v>
      </c>
      <c r="I39" s="53"/>
      <c r="J39" s="53"/>
      <c r="K39" s="4"/>
      <c r="L39" s="5"/>
    </row>
    <row r="40" spans="1:12" ht="15.75">
      <c r="A40" s="54"/>
      <c r="B40" s="54"/>
      <c r="C40" s="54"/>
      <c r="D40" s="55"/>
      <c r="E40" s="60" t="s">
        <v>108</v>
      </c>
      <c r="F40" s="57"/>
      <c r="G40" s="58">
        <v>815000</v>
      </c>
      <c r="H40" s="58">
        <v>428000</v>
      </c>
      <c r="I40" s="58"/>
      <c r="J40" s="58"/>
      <c r="K40" s="4"/>
      <c r="L40" s="5"/>
    </row>
    <row r="41" spans="1:12" ht="15.75">
      <c r="A41" s="54"/>
      <c r="B41" s="54"/>
      <c r="C41" s="54"/>
      <c r="D41" s="55"/>
      <c r="E41" s="56" t="s">
        <v>137</v>
      </c>
      <c r="F41" s="57"/>
      <c r="G41" s="58">
        <v>810000</v>
      </c>
      <c r="H41" s="58">
        <v>919000</v>
      </c>
      <c r="I41" s="58"/>
      <c r="J41" s="58"/>
      <c r="K41" s="4"/>
      <c r="L41" s="5"/>
    </row>
    <row r="42" spans="1:12" ht="110.25">
      <c r="A42" s="49" t="s">
        <v>100</v>
      </c>
      <c r="B42" s="49">
        <v>2113</v>
      </c>
      <c r="C42" s="49" t="s">
        <v>255</v>
      </c>
      <c r="D42" s="51" t="s">
        <v>15</v>
      </c>
      <c r="E42" s="73" t="s">
        <v>103</v>
      </c>
      <c r="F42" s="50" t="s">
        <v>142</v>
      </c>
      <c r="G42" s="53">
        <f aca="true" t="shared" si="1" ref="G42:G49">H42+I42</f>
        <v>150000</v>
      </c>
      <c r="H42" s="44">
        <v>150000</v>
      </c>
      <c r="I42" s="44"/>
      <c r="J42" s="44"/>
      <c r="K42" s="4"/>
      <c r="L42" s="5"/>
    </row>
    <row r="43" spans="1:12" ht="63">
      <c r="A43" s="54">
        <v>212144</v>
      </c>
      <c r="B43" s="54">
        <v>2144</v>
      </c>
      <c r="C43" s="54" t="s">
        <v>253</v>
      </c>
      <c r="D43" s="55" t="s">
        <v>16</v>
      </c>
      <c r="E43" s="68" t="s">
        <v>143</v>
      </c>
      <c r="F43" s="42" t="s">
        <v>144</v>
      </c>
      <c r="G43" s="43">
        <f t="shared" si="1"/>
        <v>3828300</v>
      </c>
      <c r="H43" s="75">
        <v>3828300</v>
      </c>
      <c r="I43" s="75"/>
      <c r="J43" s="75"/>
      <c r="K43" s="4"/>
      <c r="L43" s="5"/>
    </row>
    <row r="44" spans="1:12" ht="63">
      <c r="A44" s="49" t="s">
        <v>105</v>
      </c>
      <c r="B44" s="49">
        <v>2152</v>
      </c>
      <c r="C44" s="49" t="s">
        <v>253</v>
      </c>
      <c r="D44" s="51" t="s">
        <v>14</v>
      </c>
      <c r="E44" s="50" t="s">
        <v>104</v>
      </c>
      <c r="F44" s="50" t="s">
        <v>145</v>
      </c>
      <c r="G44" s="53">
        <f t="shared" si="1"/>
        <v>2160000</v>
      </c>
      <c r="H44" s="53">
        <v>2160000</v>
      </c>
      <c r="I44" s="53"/>
      <c r="J44" s="53"/>
      <c r="K44" s="4"/>
      <c r="L44" s="5"/>
    </row>
    <row r="45" spans="1:12" ht="78.75">
      <c r="A45" s="76" t="s">
        <v>18</v>
      </c>
      <c r="B45" s="76" t="s">
        <v>19</v>
      </c>
      <c r="C45" s="76">
        <v>1040</v>
      </c>
      <c r="D45" s="78" t="s">
        <v>20</v>
      </c>
      <c r="E45" s="79" t="s">
        <v>21</v>
      </c>
      <c r="F45" s="42" t="s">
        <v>22</v>
      </c>
      <c r="G45" s="80">
        <f t="shared" si="1"/>
        <v>80000</v>
      </c>
      <c r="H45" s="80">
        <v>80000</v>
      </c>
      <c r="I45" s="80"/>
      <c r="J45" s="80"/>
      <c r="K45" s="4"/>
      <c r="L45" s="5"/>
    </row>
    <row r="46" spans="1:12" ht="106.5" customHeight="1">
      <c r="A46" s="54" t="s">
        <v>23</v>
      </c>
      <c r="B46" s="54" t="s">
        <v>24</v>
      </c>
      <c r="C46" s="54">
        <v>1030</v>
      </c>
      <c r="D46" s="55" t="s">
        <v>25</v>
      </c>
      <c r="E46" s="68" t="s">
        <v>118</v>
      </c>
      <c r="F46" s="42" t="s">
        <v>146</v>
      </c>
      <c r="G46" s="43">
        <f t="shared" si="1"/>
        <v>84000</v>
      </c>
      <c r="H46" s="43">
        <v>84000</v>
      </c>
      <c r="I46" s="43"/>
      <c r="J46" s="43"/>
      <c r="K46" s="4"/>
      <c r="L46" s="5"/>
    </row>
    <row r="47" spans="1:12" ht="63">
      <c r="A47" s="76" t="s">
        <v>26</v>
      </c>
      <c r="B47" s="76" t="s">
        <v>27</v>
      </c>
      <c r="C47" s="76">
        <v>1090</v>
      </c>
      <c r="D47" s="55" t="s">
        <v>112</v>
      </c>
      <c r="E47" s="68" t="s">
        <v>111</v>
      </c>
      <c r="F47" s="42" t="s">
        <v>147</v>
      </c>
      <c r="G47" s="43">
        <f t="shared" si="1"/>
        <v>196000</v>
      </c>
      <c r="H47" s="43">
        <v>196000</v>
      </c>
      <c r="I47" s="43">
        <v>0</v>
      </c>
      <c r="J47" s="43"/>
      <c r="K47" s="4"/>
      <c r="L47" s="5"/>
    </row>
    <row r="48" spans="1:12" ht="63">
      <c r="A48" s="76" t="s">
        <v>26</v>
      </c>
      <c r="B48" s="76" t="s">
        <v>27</v>
      </c>
      <c r="C48" s="76">
        <v>1090</v>
      </c>
      <c r="D48" s="55" t="s">
        <v>28</v>
      </c>
      <c r="E48" s="68" t="s">
        <v>29</v>
      </c>
      <c r="F48" s="42" t="s">
        <v>149</v>
      </c>
      <c r="G48" s="43">
        <f t="shared" si="1"/>
        <v>450000</v>
      </c>
      <c r="H48" s="43">
        <v>450000</v>
      </c>
      <c r="I48" s="43"/>
      <c r="J48" s="43"/>
      <c r="K48" s="4"/>
      <c r="L48" s="5"/>
    </row>
    <row r="49" spans="1:12" ht="63">
      <c r="A49" s="76" t="s">
        <v>30</v>
      </c>
      <c r="B49" s="76" t="s">
        <v>31</v>
      </c>
      <c r="C49" s="76" t="s">
        <v>210</v>
      </c>
      <c r="D49" s="55" t="s">
        <v>32</v>
      </c>
      <c r="E49" s="68" t="s">
        <v>33</v>
      </c>
      <c r="F49" s="42" t="s">
        <v>148</v>
      </c>
      <c r="G49" s="43">
        <f t="shared" si="1"/>
        <v>1087000</v>
      </c>
      <c r="H49" s="43">
        <v>1087000</v>
      </c>
      <c r="I49" s="43"/>
      <c r="J49" s="43"/>
      <c r="K49" s="4"/>
      <c r="L49" s="5"/>
    </row>
    <row r="50" spans="1:12" ht="63">
      <c r="A50" s="76" t="s">
        <v>30</v>
      </c>
      <c r="B50" s="76" t="s">
        <v>31</v>
      </c>
      <c r="C50" s="76" t="s">
        <v>210</v>
      </c>
      <c r="D50" s="55" t="s">
        <v>32</v>
      </c>
      <c r="E50" s="68" t="s">
        <v>125</v>
      </c>
      <c r="F50" s="42" t="s">
        <v>124</v>
      </c>
      <c r="G50" s="43">
        <f aca="true" t="shared" si="2" ref="G50:G60">H50+I50</f>
        <v>1063000</v>
      </c>
      <c r="H50" s="43">
        <v>1063000</v>
      </c>
      <c r="I50" s="43"/>
      <c r="J50" s="43"/>
      <c r="K50" s="4"/>
      <c r="L50" s="5"/>
    </row>
    <row r="51" spans="1:14" ht="15.75" hidden="1">
      <c r="A51" s="76"/>
      <c r="B51" s="76"/>
      <c r="C51" s="76"/>
      <c r="D51" s="78"/>
      <c r="E51" s="68"/>
      <c r="F51" s="42"/>
      <c r="G51" s="43"/>
      <c r="H51" s="43"/>
      <c r="I51" s="81"/>
      <c r="J51" s="81"/>
      <c r="K51" s="4"/>
      <c r="L51" s="5"/>
      <c r="M51" s="5"/>
      <c r="N51" s="5"/>
    </row>
    <row r="52" spans="1:14" ht="63">
      <c r="A52" s="76" t="s">
        <v>34</v>
      </c>
      <c r="B52" s="76" t="s">
        <v>35</v>
      </c>
      <c r="C52" s="76" t="s">
        <v>256</v>
      </c>
      <c r="D52" s="78" t="s">
        <v>36</v>
      </c>
      <c r="E52" s="82" t="s">
        <v>123</v>
      </c>
      <c r="F52" s="42" t="s">
        <v>150</v>
      </c>
      <c r="G52" s="80">
        <f t="shared" si="2"/>
        <v>2600000</v>
      </c>
      <c r="H52" s="80">
        <v>2600000</v>
      </c>
      <c r="I52" s="83"/>
      <c r="J52" s="83"/>
      <c r="K52" s="4"/>
      <c r="L52" s="5"/>
      <c r="M52" s="5"/>
      <c r="N52" s="5"/>
    </row>
    <row r="53" spans="1:14" ht="63">
      <c r="A53" s="49" t="s">
        <v>34</v>
      </c>
      <c r="B53" s="49" t="s">
        <v>35</v>
      </c>
      <c r="C53" s="49" t="s">
        <v>256</v>
      </c>
      <c r="D53" s="51" t="s">
        <v>36</v>
      </c>
      <c r="E53" s="73" t="s">
        <v>134</v>
      </c>
      <c r="F53" s="50" t="s">
        <v>135</v>
      </c>
      <c r="G53" s="53">
        <f t="shared" si="2"/>
        <v>604000</v>
      </c>
      <c r="H53" s="53">
        <v>604000</v>
      </c>
      <c r="I53" s="48"/>
      <c r="J53" s="48"/>
      <c r="K53" s="4"/>
      <c r="L53" s="5"/>
      <c r="M53" s="5"/>
      <c r="N53" s="5"/>
    </row>
    <row r="54" spans="1:14" ht="78.75">
      <c r="A54" s="54" t="s">
        <v>187</v>
      </c>
      <c r="B54" s="54" t="s">
        <v>37</v>
      </c>
      <c r="C54" s="54" t="s">
        <v>210</v>
      </c>
      <c r="D54" s="42" t="s">
        <v>38</v>
      </c>
      <c r="E54" s="68" t="s">
        <v>138</v>
      </c>
      <c r="F54" s="42" t="s">
        <v>121</v>
      </c>
      <c r="G54" s="43">
        <f t="shared" si="2"/>
        <v>454500</v>
      </c>
      <c r="H54" s="43">
        <v>454500</v>
      </c>
      <c r="I54" s="84"/>
      <c r="J54" s="84"/>
      <c r="K54" s="4"/>
      <c r="L54" s="5"/>
      <c r="M54" s="5"/>
      <c r="N54" s="5"/>
    </row>
    <row r="55" spans="1:14" ht="63">
      <c r="A55" s="49" t="s">
        <v>30</v>
      </c>
      <c r="B55" s="49" t="s">
        <v>31</v>
      </c>
      <c r="C55" s="49" t="s">
        <v>210</v>
      </c>
      <c r="D55" s="51" t="s">
        <v>32</v>
      </c>
      <c r="E55" s="51" t="s">
        <v>134</v>
      </c>
      <c r="F55" s="50" t="s">
        <v>135</v>
      </c>
      <c r="G55" s="53">
        <f t="shared" si="2"/>
        <v>6000</v>
      </c>
      <c r="H55" s="53">
        <v>6000</v>
      </c>
      <c r="I55" s="48"/>
      <c r="J55" s="48"/>
      <c r="K55" s="4"/>
      <c r="L55" s="5"/>
      <c r="M55" s="5"/>
      <c r="N55" s="5"/>
    </row>
    <row r="56" spans="1:14" ht="63">
      <c r="A56" s="105" t="s">
        <v>130</v>
      </c>
      <c r="B56" s="105" t="s">
        <v>131</v>
      </c>
      <c r="C56" s="105" t="s">
        <v>132</v>
      </c>
      <c r="D56" s="34" t="s">
        <v>133</v>
      </c>
      <c r="E56" s="73" t="s">
        <v>134</v>
      </c>
      <c r="F56" s="50" t="s">
        <v>135</v>
      </c>
      <c r="G56" s="53">
        <f t="shared" si="2"/>
        <v>15000</v>
      </c>
      <c r="H56" s="53">
        <v>15000</v>
      </c>
      <c r="I56" s="48"/>
      <c r="J56" s="48"/>
      <c r="K56" s="4"/>
      <c r="L56" s="5"/>
      <c r="M56" s="5"/>
      <c r="N56" s="5"/>
    </row>
    <row r="57" spans="1:14" ht="78.75">
      <c r="A57" s="106" t="s">
        <v>130</v>
      </c>
      <c r="B57" s="106" t="s">
        <v>131</v>
      </c>
      <c r="C57" s="106" t="s">
        <v>132</v>
      </c>
      <c r="D57" s="21" t="s">
        <v>133</v>
      </c>
      <c r="E57" s="68" t="s">
        <v>198</v>
      </c>
      <c r="F57" s="42" t="s">
        <v>199</v>
      </c>
      <c r="G57" s="43">
        <f t="shared" si="2"/>
        <v>800000</v>
      </c>
      <c r="H57" s="43">
        <v>800000</v>
      </c>
      <c r="I57" s="84"/>
      <c r="J57" s="84"/>
      <c r="K57" s="4"/>
      <c r="L57" s="5"/>
      <c r="M57" s="5"/>
      <c r="N57" s="5"/>
    </row>
    <row r="58" spans="1:14" ht="94.5">
      <c r="A58" s="105" t="s">
        <v>211</v>
      </c>
      <c r="B58" s="105" t="s">
        <v>212</v>
      </c>
      <c r="C58" s="105" t="s">
        <v>213</v>
      </c>
      <c r="D58" s="34" t="s">
        <v>214</v>
      </c>
      <c r="E58" s="34" t="s">
        <v>134</v>
      </c>
      <c r="F58" s="34" t="s">
        <v>135</v>
      </c>
      <c r="G58" s="53">
        <f t="shared" si="2"/>
        <v>225000</v>
      </c>
      <c r="H58" s="53">
        <v>225000</v>
      </c>
      <c r="I58" s="53"/>
      <c r="J58" s="53"/>
      <c r="K58" s="4"/>
      <c r="L58" s="5"/>
      <c r="M58" s="5"/>
      <c r="N58" s="5"/>
    </row>
    <row r="59" spans="1:14" ht="63">
      <c r="A59" s="76" t="s">
        <v>39</v>
      </c>
      <c r="B59" s="76" t="s">
        <v>40</v>
      </c>
      <c r="C59" s="76" t="s">
        <v>257</v>
      </c>
      <c r="D59" s="78" t="s">
        <v>41</v>
      </c>
      <c r="E59" s="82" t="s">
        <v>42</v>
      </c>
      <c r="F59" s="77" t="s">
        <v>122</v>
      </c>
      <c r="G59" s="80">
        <f t="shared" si="2"/>
        <v>100000</v>
      </c>
      <c r="H59" s="80">
        <v>91500</v>
      </c>
      <c r="I59" s="80">
        <v>8500</v>
      </c>
      <c r="J59" s="80">
        <v>8500</v>
      </c>
      <c r="K59" s="4"/>
      <c r="L59" s="5"/>
      <c r="M59" s="5"/>
      <c r="N59" s="5"/>
    </row>
    <row r="60" spans="1:14" ht="63">
      <c r="A60" s="76" t="s">
        <v>43</v>
      </c>
      <c r="B60" s="76" t="s">
        <v>44</v>
      </c>
      <c r="C60" s="76" t="s">
        <v>258</v>
      </c>
      <c r="D60" s="78" t="s">
        <v>45</v>
      </c>
      <c r="E60" s="82" t="s">
        <v>119</v>
      </c>
      <c r="F60" s="77" t="s">
        <v>120</v>
      </c>
      <c r="G60" s="80">
        <f t="shared" si="2"/>
        <v>1000000</v>
      </c>
      <c r="H60" s="80">
        <v>1000000</v>
      </c>
      <c r="I60" s="80"/>
      <c r="J60" s="80"/>
      <c r="K60" s="4"/>
      <c r="L60" s="5"/>
      <c r="M60" s="5"/>
      <c r="N60" s="5"/>
    </row>
    <row r="61" spans="1:14" ht="47.25">
      <c r="A61" s="37" t="s">
        <v>46</v>
      </c>
      <c r="B61" s="37"/>
      <c r="C61" s="37"/>
      <c r="D61" s="39" t="s">
        <v>47</v>
      </c>
      <c r="E61" s="86" t="s">
        <v>97</v>
      </c>
      <c r="F61" s="85"/>
      <c r="G61" s="40">
        <f>SUM(G62:G71)</f>
        <v>7633267</v>
      </c>
      <c r="H61" s="40">
        <f>SUM(H62:H71)</f>
        <v>7376667</v>
      </c>
      <c r="I61" s="40">
        <f>SUM(I62:I71)</f>
        <v>256600</v>
      </c>
      <c r="J61" s="40">
        <f>SUM(J62:J71)</f>
        <v>256600</v>
      </c>
      <c r="K61" s="4"/>
      <c r="L61" s="5"/>
      <c r="M61" s="5"/>
      <c r="N61" s="5"/>
    </row>
    <row r="62" spans="1:14" ht="94.5">
      <c r="A62" s="76" t="s">
        <v>48</v>
      </c>
      <c r="B62" s="76" t="s">
        <v>49</v>
      </c>
      <c r="C62" s="76" t="s">
        <v>216</v>
      </c>
      <c r="D62" s="78" t="s">
        <v>50</v>
      </c>
      <c r="E62" s="87" t="s">
        <v>116</v>
      </c>
      <c r="F62" s="42" t="s">
        <v>151</v>
      </c>
      <c r="G62" s="80">
        <f aca="true" t="shared" si="3" ref="G62:G99">H62+I62</f>
        <v>1000468</v>
      </c>
      <c r="H62" s="80">
        <v>1000468</v>
      </c>
      <c r="I62" s="80"/>
      <c r="J62" s="80"/>
      <c r="K62" s="4"/>
      <c r="L62" s="5"/>
      <c r="M62" s="5"/>
      <c r="N62" s="5"/>
    </row>
    <row r="63" spans="1:14" ht="63">
      <c r="A63" s="49" t="s">
        <v>48</v>
      </c>
      <c r="B63" s="49" t="s">
        <v>49</v>
      </c>
      <c r="C63" s="49" t="s">
        <v>216</v>
      </c>
      <c r="D63" s="66" t="s">
        <v>50</v>
      </c>
      <c r="E63" s="73" t="s">
        <v>134</v>
      </c>
      <c r="F63" s="50" t="s">
        <v>135</v>
      </c>
      <c r="G63" s="53">
        <f t="shared" si="3"/>
        <v>195000</v>
      </c>
      <c r="H63" s="53">
        <v>134100</v>
      </c>
      <c r="I63" s="53">
        <v>60900</v>
      </c>
      <c r="J63" s="53">
        <v>60900</v>
      </c>
      <c r="K63" s="4"/>
      <c r="L63" s="5"/>
      <c r="M63" s="5"/>
      <c r="N63" s="5"/>
    </row>
    <row r="64" spans="1:14" ht="126">
      <c r="A64" s="49" t="s">
        <v>51</v>
      </c>
      <c r="B64" s="49" t="s">
        <v>52</v>
      </c>
      <c r="C64" s="49" t="s">
        <v>259</v>
      </c>
      <c r="D64" s="88" t="s">
        <v>215</v>
      </c>
      <c r="E64" s="73" t="s">
        <v>134</v>
      </c>
      <c r="F64" s="50" t="s">
        <v>135</v>
      </c>
      <c r="G64" s="53">
        <f t="shared" si="3"/>
        <v>557700</v>
      </c>
      <c r="H64" s="53">
        <v>362000</v>
      </c>
      <c r="I64" s="53">
        <v>195700</v>
      </c>
      <c r="J64" s="53">
        <v>195700</v>
      </c>
      <c r="K64" s="4"/>
      <c r="L64" s="5"/>
      <c r="M64" s="5"/>
      <c r="N64" s="5"/>
    </row>
    <row r="65" spans="1:14" ht="126">
      <c r="A65" s="76" t="s">
        <v>51</v>
      </c>
      <c r="B65" s="76" t="s">
        <v>52</v>
      </c>
      <c r="C65" s="76" t="s">
        <v>259</v>
      </c>
      <c r="D65" s="89" t="s">
        <v>215</v>
      </c>
      <c r="E65" s="82" t="s">
        <v>116</v>
      </c>
      <c r="F65" s="42" t="s">
        <v>161</v>
      </c>
      <c r="G65" s="80">
        <f t="shared" si="3"/>
        <v>914938</v>
      </c>
      <c r="H65" s="80">
        <v>914938</v>
      </c>
      <c r="I65" s="80"/>
      <c r="J65" s="80"/>
      <c r="K65" s="4"/>
      <c r="L65" s="5"/>
      <c r="M65" s="5"/>
      <c r="N65" s="5"/>
    </row>
    <row r="66" spans="1:14" ht="126">
      <c r="A66" s="76" t="s">
        <v>51</v>
      </c>
      <c r="B66" s="76" t="s">
        <v>52</v>
      </c>
      <c r="C66" s="76" t="s">
        <v>259</v>
      </c>
      <c r="D66" s="89" t="s">
        <v>215</v>
      </c>
      <c r="E66" s="79" t="s">
        <v>53</v>
      </c>
      <c r="F66" s="42" t="s">
        <v>155</v>
      </c>
      <c r="G66" s="80">
        <f t="shared" si="3"/>
        <v>3840000</v>
      </c>
      <c r="H66" s="80">
        <v>3840000</v>
      </c>
      <c r="I66" s="80"/>
      <c r="J66" s="80"/>
      <c r="K66" s="4"/>
      <c r="L66" s="5"/>
      <c r="M66" s="5"/>
      <c r="N66" s="5"/>
    </row>
    <row r="67" spans="1:14" ht="126">
      <c r="A67" s="76" t="s">
        <v>51</v>
      </c>
      <c r="B67" s="76" t="s">
        <v>54</v>
      </c>
      <c r="C67" s="76" t="s">
        <v>259</v>
      </c>
      <c r="D67" s="89" t="s">
        <v>215</v>
      </c>
      <c r="E67" s="79" t="s">
        <v>115</v>
      </c>
      <c r="F67" s="42" t="s">
        <v>114</v>
      </c>
      <c r="G67" s="80">
        <f t="shared" si="3"/>
        <v>168000</v>
      </c>
      <c r="H67" s="80">
        <v>168000</v>
      </c>
      <c r="I67" s="80"/>
      <c r="J67" s="80"/>
      <c r="K67" s="4"/>
      <c r="L67" s="5"/>
      <c r="M67" s="5"/>
      <c r="N67" s="5"/>
    </row>
    <row r="68" spans="1:14" ht="78.75">
      <c r="A68" s="49" t="s">
        <v>217</v>
      </c>
      <c r="B68" s="49" t="s">
        <v>218</v>
      </c>
      <c r="C68" s="49" t="s">
        <v>219</v>
      </c>
      <c r="D68" s="50" t="s">
        <v>220</v>
      </c>
      <c r="E68" s="73" t="s">
        <v>134</v>
      </c>
      <c r="F68" s="50" t="s">
        <v>135</v>
      </c>
      <c r="G68" s="53">
        <f t="shared" si="3"/>
        <v>4000</v>
      </c>
      <c r="H68" s="53">
        <v>4000</v>
      </c>
      <c r="I68" s="53"/>
      <c r="J68" s="53"/>
      <c r="K68" s="4"/>
      <c r="L68" s="5"/>
      <c r="M68" s="5"/>
      <c r="N68" s="5"/>
    </row>
    <row r="69" spans="1:14" ht="63">
      <c r="A69" s="76" t="s">
        <v>55</v>
      </c>
      <c r="B69" s="76" t="s">
        <v>54</v>
      </c>
      <c r="C69" s="76" t="s">
        <v>260</v>
      </c>
      <c r="D69" s="77" t="s">
        <v>56</v>
      </c>
      <c r="E69" s="79" t="s">
        <v>113</v>
      </c>
      <c r="F69" s="42" t="s">
        <v>154</v>
      </c>
      <c r="G69" s="80">
        <f t="shared" si="3"/>
        <v>119535</v>
      </c>
      <c r="H69" s="80">
        <v>119535</v>
      </c>
      <c r="I69" s="80"/>
      <c r="J69" s="80"/>
      <c r="K69" s="4"/>
      <c r="L69" s="5"/>
      <c r="M69" s="5"/>
      <c r="N69" s="5"/>
    </row>
    <row r="70" spans="1:14" ht="63">
      <c r="A70" s="49" t="s">
        <v>236</v>
      </c>
      <c r="B70" s="49" t="s">
        <v>237</v>
      </c>
      <c r="C70" s="49"/>
      <c r="D70" s="50"/>
      <c r="E70" s="73" t="s">
        <v>134</v>
      </c>
      <c r="F70" s="50" t="s">
        <v>135</v>
      </c>
      <c r="G70" s="53">
        <f>H70+I70</f>
        <v>1826</v>
      </c>
      <c r="H70" s="53">
        <v>1826</v>
      </c>
      <c r="I70" s="53"/>
      <c r="J70" s="53"/>
      <c r="K70" s="4"/>
      <c r="L70" s="5"/>
      <c r="M70" s="5"/>
      <c r="N70" s="5"/>
    </row>
    <row r="71" spans="1:14" ht="63">
      <c r="A71" s="76" t="s">
        <v>57</v>
      </c>
      <c r="B71" s="76" t="s">
        <v>58</v>
      </c>
      <c r="C71" s="76" t="s">
        <v>261</v>
      </c>
      <c r="D71" s="78" t="s">
        <v>59</v>
      </c>
      <c r="E71" s="82" t="s">
        <v>60</v>
      </c>
      <c r="F71" s="42" t="s">
        <v>152</v>
      </c>
      <c r="G71" s="80">
        <f t="shared" si="3"/>
        <v>831800</v>
      </c>
      <c r="H71" s="80">
        <v>831800</v>
      </c>
      <c r="I71" s="80"/>
      <c r="J71" s="80"/>
      <c r="K71" s="4"/>
      <c r="L71" s="5"/>
      <c r="M71" s="5"/>
      <c r="N71" s="5"/>
    </row>
    <row r="72" spans="1:14" ht="63">
      <c r="A72" s="37" t="s">
        <v>61</v>
      </c>
      <c r="B72" s="37"/>
      <c r="C72" s="37"/>
      <c r="D72" s="39" t="s">
        <v>62</v>
      </c>
      <c r="E72" s="86"/>
      <c r="F72" s="85"/>
      <c r="G72" s="40">
        <f t="shared" si="3"/>
        <v>4246100</v>
      </c>
      <c r="H72" s="40">
        <f>SUM(H73:H85)</f>
        <v>4196100</v>
      </c>
      <c r="I72" s="40">
        <f>SUM(I73:I85)</f>
        <v>50000</v>
      </c>
      <c r="J72" s="40">
        <f>SUM(J73:J85)</f>
        <v>50000</v>
      </c>
      <c r="K72" s="4"/>
      <c r="L72" s="5"/>
      <c r="M72" s="5"/>
      <c r="N72" s="5"/>
    </row>
    <row r="73" spans="1:14" ht="78.75">
      <c r="A73" s="76" t="s">
        <v>63</v>
      </c>
      <c r="B73" s="76" t="s">
        <v>64</v>
      </c>
      <c r="C73" s="76" t="s">
        <v>262</v>
      </c>
      <c r="D73" s="78" t="s">
        <v>65</v>
      </c>
      <c r="E73" s="79" t="s">
        <v>66</v>
      </c>
      <c r="F73" s="42" t="s">
        <v>156</v>
      </c>
      <c r="G73" s="80">
        <f t="shared" si="3"/>
        <v>0</v>
      </c>
      <c r="H73" s="80">
        <v>0</v>
      </c>
      <c r="I73" s="80"/>
      <c r="J73" s="80"/>
      <c r="K73" s="4"/>
      <c r="L73" s="5"/>
      <c r="M73" s="5"/>
      <c r="N73" s="5"/>
    </row>
    <row r="74" spans="1:14" ht="78.75">
      <c r="A74" s="76" t="s">
        <v>63</v>
      </c>
      <c r="B74" s="76" t="s">
        <v>64</v>
      </c>
      <c r="C74" s="76" t="s">
        <v>262</v>
      </c>
      <c r="D74" s="78" t="s">
        <v>65</v>
      </c>
      <c r="E74" s="79" t="s">
        <v>126</v>
      </c>
      <c r="F74" s="42" t="s">
        <v>157</v>
      </c>
      <c r="G74" s="80">
        <f t="shared" si="3"/>
        <v>12000</v>
      </c>
      <c r="H74" s="80">
        <v>12000</v>
      </c>
      <c r="I74" s="80"/>
      <c r="J74" s="80"/>
      <c r="K74" s="4"/>
      <c r="L74" s="5"/>
      <c r="M74" s="5"/>
      <c r="N74" s="5"/>
    </row>
    <row r="75" spans="1:14" ht="78.75">
      <c r="A75" s="76" t="s">
        <v>63</v>
      </c>
      <c r="B75" s="76" t="s">
        <v>64</v>
      </c>
      <c r="C75" s="76">
        <v>1030</v>
      </c>
      <c r="D75" s="78" t="s">
        <v>65</v>
      </c>
      <c r="E75" s="79" t="s">
        <v>67</v>
      </c>
      <c r="F75" s="42" t="s">
        <v>156</v>
      </c>
      <c r="G75" s="80">
        <f t="shared" si="3"/>
        <v>50000</v>
      </c>
      <c r="H75" s="80"/>
      <c r="I75" s="80">
        <v>50000</v>
      </c>
      <c r="J75" s="80">
        <v>50000</v>
      </c>
      <c r="K75" s="4"/>
      <c r="L75" s="5"/>
      <c r="M75" s="5"/>
      <c r="N75" s="5"/>
    </row>
    <row r="76" spans="1:14" ht="78.75">
      <c r="A76" s="76" t="s">
        <v>68</v>
      </c>
      <c r="B76" s="76" t="s">
        <v>69</v>
      </c>
      <c r="C76" s="76">
        <v>1070</v>
      </c>
      <c r="D76" s="78" t="s">
        <v>70</v>
      </c>
      <c r="E76" s="79" t="s">
        <v>71</v>
      </c>
      <c r="F76" s="42" t="s">
        <v>156</v>
      </c>
      <c r="G76" s="80">
        <f t="shared" si="3"/>
        <v>400000</v>
      </c>
      <c r="H76" s="80">
        <v>400000</v>
      </c>
      <c r="I76" s="80"/>
      <c r="J76" s="80"/>
      <c r="K76" s="4"/>
      <c r="L76" s="5"/>
      <c r="M76" s="5"/>
      <c r="N76" s="5"/>
    </row>
    <row r="77" spans="1:14" ht="78.75">
      <c r="A77" s="76" t="s">
        <v>72</v>
      </c>
      <c r="B77" s="76" t="s">
        <v>73</v>
      </c>
      <c r="C77" s="76">
        <v>1070</v>
      </c>
      <c r="D77" s="78" t="s">
        <v>74</v>
      </c>
      <c r="E77" s="79" t="s">
        <v>75</v>
      </c>
      <c r="F77" s="42" t="s">
        <v>156</v>
      </c>
      <c r="G77" s="80">
        <f t="shared" si="3"/>
        <v>956200</v>
      </c>
      <c r="H77" s="80">
        <v>956200</v>
      </c>
      <c r="I77" s="80"/>
      <c r="J77" s="80"/>
      <c r="K77" s="4"/>
      <c r="L77" s="5"/>
      <c r="M77" s="5"/>
      <c r="N77" s="5"/>
    </row>
    <row r="78" spans="1:14" ht="78.75">
      <c r="A78" s="76" t="s">
        <v>76</v>
      </c>
      <c r="B78" s="76" t="s">
        <v>77</v>
      </c>
      <c r="C78" s="76">
        <v>1070</v>
      </c>
      <c r="D78" s="78" t="s">
        <v>78</v>
      </c>
      <c r="E78" s="79" t="s">
        <v>79</v>
      </c>
      <c r="F78" s="42" t="s">
        <v>156</v>
      </c>
      <c r="G78" s="80">
        <f t="shared" si="3"/>
        <v>200000</v>
      </c>
      <c r="H78" s="80">
        <v>200000</v>
      </c>
      <c r="I78" s="80"/>
      <c r="J78" s="80"/>
      <c r="K78" s="4"/>
      <c r="L78" s="5"/>
      <c r="M78" s="5"/>
      <c r="N78" s="5"/>
    </row>
    <row r="79" spans="1:14" ht="78.75">
      <c r="A79" s="76" t="s">
        <v>80</v>
      </c>
      <c r="B79" s="76" t="s">
        <v>81</v>
      </c>
      <c r="C79" s="76">
        <v>1070</v>
      </c>
      <c r="D79" s="78" t="s">
        <v>82</v>
      </c>
      <c r="E79" s="82" t="s">
        <v>83</v>
      </c>
      <c r="F79" s="42" t="s">
        <v>158</v>
      </c>
      <c r="G79" s="80">
        <f t="shared" si="3"/>
        <v>199000</v>
      </c>
      <c r="H79" s="80">
        <v>199000</v>
      </c>
      <c r="I79" s="80"/>
      <c r="J79" s="80"/>
      <c r="K79" s="4"/>
      <c r="L79" s="5"/>
      <c r="M79" s="5"/>
      <c r="N79" s="5"/>
    </row>
    <row r="80" spans="1:14" ht="78.75">
      <c r="A80" s="54" t="s">
        <v>80</v>
      </c>
      <c r="B80" s="76" t="s">
        <v>81</v>
      </c>
      <c r="C80" s="76">
        <v>1070</v>
      </c>
      <c r="D80" s="78" t="s">
        <v>82</v>
      </c>
      <c r="E80" s="82" t="s">
        <v>109</v>
      </c>
      <c r="F80" s="42" t="s">
        <v>163</v>
      </c>
      <c r="G80" s="80">
        <f t="shared" si="3"/>
        <v>149000</v>
      </c>
      <c r="H80" s="80">
        <v>149000</v>
      </c>
      <c r="I80" s="80"/>
      <c r="J80" s="80"/>
      <c r="K80" s="4"/>
      <c r="L80" s="5"/>
      <c r="M80" s="5"/>
      <c r="N80" s="5"/>
    </row>
    <row r="81" spans="1:14" ht="189">
      <c r="A81" s="54" t="s">
        <v>84</v>
      </c>
      <c r="B81" s="54" t="s">
        <v>85</v>
      </c>
      <c r="C81" s="54">
        <v>1070</v>
      </c>
      <c r="D81" s="55" t="s">
        <v>86</v>
      </c>
      <c r="E81" s="68" t="s">
        <v>127</v>
      </c>
      <c r="F81" s="42" t="s">
        <v>159</v>
      </c>
      <c r="G81" s="43">
        <f t="shared" si="3"/>
        <v>545000</v>
      </c>
      <c r="H81" s="43">
        <v>545000</v>
      </c>
      <c r="I81" s="43"/>
      <c r="J81" s="43"/>
      <c r="K81" s="4"/>
      <c r="L81" s="5"/>
      <c r="M81" s="5"/>
      <c r="N81" s="5"/>
    </row>
    <row r="82" spans="1:14" ht="173.25">
      <c r="A82" s="76" t="s">
        <v>87</v>
      </c>
      <c r="B82" s="76" t="s">
        <v>87</v>
      </c>
      <c r="C82" s="76">
        <v>1060</v>
      </c>
      <c r="D82" s="78" t="s">
        <v>88</v>
      </c>
      <c r="E82" s="79" t="s">
        <v>110</v>
      </c>
      <c r="F82" s="42" t="s">
        <v>153</v>
      </c>
      <c r="G82" s="80">
        <f t="shared" si="3"/>
        <v>1481675</v>
      </c>
      <c r="H82" s="80">
        <v>1481675</v>
      </c>
      <c r="I82" s="80"/>
      <c r="J82" s="80"/>
      <c r="K82" s="4"/>
      <c r="L82" s="5"/>
      <c r="M82" s="5"/>
      <c r="N82" s="5"/>
    </row>
    <row r="83" spans="1:14" ht="110.25">
      <c r="A83" s="76" t="s">
        <v>89</v>
      </c>
      <c r="B83" s="76" t="s">
        <v>89</v>
      </c>
      <c r="C83" s="76">
        <v>1030</v>
      </c>
      <c r="D83" s="78" t="s">
        <v>25</v>
      </c>
      <c r="E83" s="90" t="s">
        <v>110</v>
      </c>
      <c r="F83" s="42" t="s">
        <v>153</v>
      </c>
      <c r="G83" s="80">
        <f t="shared" si="3"/>
        <v>30300</v>
      </c>
      <c r="H83" s="80">
        <v>30300</v>
      </c>
      <c r="I83" s="80"/>
      <c r="J83" s="80"/>
      <c r="K83" s="4"/>
      <c r="L83" s="5"/>
      <c r="M83" s="5"/>
      <c r="N83" s="5"/>
    </row>
    <row r="84" spans="1:14" ht="78.75">
      <c r="A84" s="76" t="s">
        <v>90</v>
      </c>
      <c r="B84" s="76" t="s">
        <v>90</v>
      </c>
      <c r="C84" s="76">
        <v>1050</v>
      </c>
      <c r="D84" s="91" t="s">
        <v>91</v>
      </c>
      <c r="E84" s="82" t="s">
        <v>128</v>
      </c>
      <c r="F84" s="42" t="s">
        <v>160</v>
      </c>
      <c r="G84" s="80">
        <f t="shared" si="3"/>
        <v>31300</v>
      </c>
      <c r="H84" s="80">
        <v>31300</v>
      </c>
      <c r="I84" s="80"/>
      <c r="J84" s="80"/>
      <c r="K84" s="4"/>
      <c r="L84" s="5"/>
      <c r="M84" s="5"/>
      <c r="N84" s="5"/>
    </row>
    <row r="85" spans="1:14" ht="63">
      <c r="A85" s="76" t="s">
        <v>92</v>
      </c>
      <c r="B85" s="76" t="s">
        <v>27</v>
      </c>
      <c r="C85" s="76">
        <v>1090</v>
      </c>
      <c r="D85" s="78" t="s">
        <v>28</v>
      </c>
      <c r="E85" s="82" t="s">
        <v>93</v>
      </c>
      <c r="F85" s="74" t="s">
        <v>165</v>
      </c>
      <c r="G85" s="80">
        <f t="shared" si="3"/>
        <v>191625</v>
      </c>
      <c r="H85" s="80">
        <v>191625</v>
      </c>
      <c r="I85" s="80"/>
      <c r="J85" s="80"/>
      <c r="K85" s="4"/>
      <c r="L85" s="5"/>
      <c r="M85" s="5"/>
      <c r="N85" s="5"/>
    </row>
    <row r="86" spans="1:14" ht="47.25">
      <c r="A86" s="107" t="s">
        <v>200</v>
      </c>
      <c r="B86" s="107"/>
      <c r="C86" s="107"/>
      <c r="D86" s="92" t="s">
        <v>201</v>
      </c>
      <c r="E86" s="92"/>
      <c r="F86" s="92"/>
      <c r="G86" s="93">
        <f>H86+I86</f>
        <v>130000</v>
      </c>
      <c r="H86" s="93">
        <f>SUM(H87:H90)</f>
        <v>83485</v>
      </c>
      <c r="I86" s="93">
        <f>SUM(I87:I90)</f>
        <v>46515</v>
      </c>
      <c r="J86" s="93">
        <f>SUM(J87:J90)</f>
        <v>46515</v>
      </c>
      <c r="K86" s="4"/>
      <c r="L86" s="5"/>
      <c r="M86" s="5"/>
      <c r="N86" s="5"/>
    </row>
    <row r="87" spans="1:14" ht="94.5">
      <c r="A87" s="49" t="s">
        <v>202</v>
      </c>
      <c r="B87" s="49" t="s">
        <v>203</v>
      </c>
      <c r="C87" s="49" t="s">
        <v>204</v>
      </c>
      <c r="D87" s="51" t="s">
        <v>205</v>
      </c>
      <c r="E87" s="73" t="s">
        <v>195</v>
      </c>
      <c r="F87" s="50" t="s">
        <v>135</v>
      </c>
      <c r="G87" s="53">
        <f>H87+I87</f>
        <v>33000</v>
      </c>
      <c r="H87" s="53">
        <v>33000</v>
      </c>
      <c r="I87" s="53"/>
      <c r="J87" s="53"/>
      <c r="K87" s="4"/>
      <c r="L87" s="5"/>
      <c r="M87" s="5"/>
      <c r="N87" s="5"/>
    </row>
    <row r="88" spans="1:14" ht="94.5">
      <c r="A88" s="108">
        <v>1014060</v>
      </c>
      <c r="B88" s="108" t="s">
        <v>229</v>
      </c>
      <c r="C88" s="108" t="s">
        <v>230</v>
      </c>
      <c r="D88" s="73" t="s">
        <v>231</v>
      </c>
      <c r="E88" s="73" t="s">
        <v>195</v>
      </c>
      <c r="F88" s="73"/>
      <c r="G88" s="53">
        <f>H88+I88</f>
        <v>62000</v>
      </c>
      <c r="H88" s="94">
        <v>28000</v>
      </c>
      <c r="I88" s="94">
        <v>34000</v>
      </c>
      <c r="J88" s="94">
        <v>34000</v>
      </c>
      <c r="K88" s="4"/>
      <c r="L88" s="5"/>
      <c r="M88" s="5"/>
      <c r="N88" s="5"/>
    </row>
    <row r="89" spans="1:14" ht="94.5">
      <c r="A89" s="108" t="s">
        <v>233</v>
      </c>
      <c r="B89" s="108" t="s">
        <v>227</v>
      </c>
      <c r="C89" s="108" t="s">
        <v>219</v>
      </c>
      <c r="D89" s="73" t="s">
        <v>228</v>
      </c>
      <c r="E89" s="73" t="s">
        <v>195</v>
      </c>
      <c r="F89" s="73"/>
      <c r="G89" s="53">
        <f>H89+I89</f>
        <v>25000</v>
      </c>
      <c r="H89" s="94">
        <v>12485</v>
      </c>
      <c r="I89" s="94">
        <v>12515</v>
      </c>
      <c r="J89" s="94">
        <v>12515</v>
      </c>
      <c r="K89" s="4"/>
      <c r="L89" s="5"/>
      <c r="M89" s="5"/>
      <c r="N89" s="5"/>
    </row>
    <row r="90" spans="1:14" ht="94.5">
      <c r="A90" s="108" t="s">
        <v>232</v>
      </c>
      <c r="B90" s="108" t="s">
        <v>227</v>
      </c>
      <c r="C90" s="108" t="s">
        <v>219</v>
      </c>
      <c r="D90" s="73" t="s">
        <v>228</v>
      </c>
      <c r="E90" s="73" t="s">
        <v>195</v>
      </c>
      <c r="F90" s="73"/>
      <c r="G90" s="53">
        <f>H90+I90</f>
        <v>10000</v>
      </c>
      <c r="H90" s="94">
        <v>10000</v>
      </c>
      <c r="I90" s="94"/>
      <c r="J90" s="94"/>
      <c r="K90" s="4"/>
      <c r="L90" s="5"/>
      <c r="M90" s="5"/>
      <c r="N90" s="5"/>
    </row>
    <row r="91" spans="1:14" ht="78.75">
      <c r="A91" s="95" t="s">
        <v>191</v>
      </c>
      <c r="B91" s="95"/>
      <c r="C91" s="95"/>
      <c r="D91" s="97" t="s">
        <v>196</v>
      </c>
      <c r="E91" s="92"/>
      <c r="F91" s="92"/>
      <c r="G91" s="93">
        <f>SUM(G92:G95)</f>
        <v>1004324</v>
      </c>
      <c r="H91" s="93">
        <f>SUM(H92:H95)</f>
        <v>590850</v>
      </c>
      <c r="I91" s="93">
        <f>SUM(I92:I95)</f>
        <v>413474</v>
      </c>
      <c r="J91" s="93">
        <f>SUM(J92:J95)</f>
        <v>413474</v>
      </c>
      <c r="K91" s="4"/>
      <c r="L91" s="5"/>
      <c r="M91" s="5"/>
      <c r="N91" s="5"/>
    </row>
    <row r="92" spans="1:14" ht="78.75">
      <c r="A92" s="76" t="s">
        <v>192</v>
      </c>
      <c r="B92" s="76"/>
      <c r="C92" s="114" t="s">
        <v>197</v>
      </c>
      <c r="D92" s="78"/>
      <c r="E92" s="82" t="s">
        <v>193</v>
      </c>
      <c r="F92" s="42" t="s">
        <v>194</v>
      </c>
      <c r="G92" s="80">
        <f t="shared" si="3"/>
        <v>550850</v>
      </c>
      <c r="H92" s="80">
        <v>550850</v>
      </c>
      <c r="I92" s="80"/>
      <c r="J92" s="80"/>
      <c r="K92" s="4"/>
      <c r="L92" s="5"/>
      <c r="M92" s="5"/>
      <c r="N92" s="5"/>
    </row>
    <row r="93" spans="1:14" ht="94.5">
      <c r="A93" s="49" t="s">
        <v>192</v>
      </c>
      <c r="B93" s="49" t="s">
        <v>208</v>
      </c>
      <c r="C93" s="115" t="s">
        <v>197</v>
      </c>
      <c r="D93" s="51"/>
      <c r="E93" s="73" t="s">
        <v>195</v>
      </c>
      <c r="F93" s="50" t="s">
        <v>194</v>
      </c>
      <c r="G93" s="53">
        <f t="shared" si="3"/>
        <v>40000</v>
      </c>
      <c r="H93" s="53">
        <v>40000</v>
      </c>
      <c r="I93" s="53"/>
      <c r="J93" s="53"/>
      <c r="K93" s="4"/>
      <c r="L93" s="5"/>
      <c r="M93" s="5"/>
      <c r="N93" s="5"/>
    </row>
    <row r="94" spans="1:14" ht="94.5">
      <c r="A94" s="108" t="s">
        <v>234</v>
      </c>
      <c r="B94" s="108" t="s">
        <v>212</v>
      </c>
      <c r="C94" s="108" t="s">
        <v>213</v>
      </c>
      <c r="D94" s="73" t="s">
        <v>214</v>
      </c>
      <c r="E94" s="73" t="s">
        <v>195</v>
      </c>
      <c r="F94" s="50" t="s">
        <v>194</v>
      </c>
      <c r="G94" s="53">
        <f>H94+I94</f>
        <v>30000</v>
      </c>
      <c r="H94" s="53"/>
      <c r="I94" s="53">
        <v>30000</v>
      </c>
      <c r="J94" s="53">
        <v>30000</v>
      </c>
      <c r="K94" s="4"/>
      <c r="L94" s="5"/>
      <c r="M94" s="5"/>
      <c r="N94" s="5"/>
    </row>
    <row r="95" spans="1:14" ht="110.25">
      <c r="A95" s="49" t="s">
        <v>206</v>
      </c>
      <c r="B95" s="49" t="s">
        <v>209</v>
      </c>
      <c r="C95" s="115">
        <v>490</v>
      </c>
      <c r="D95" s="51" t="s">
        <v>207</v>
      </c>
      <c r="E95" s="73" t="s">
        <v>225</v>
      </c>
      <c r="F95" s="50" t="s">
        <v>194</v>
      </c>
      <c r="G95" s="53">
        <f t="shared" si="3"/>
        <v>383474</v>
      </c>
      <c r="H95" s="53"/>
      <c r="I95" s="53">
        <v>383474</v>
      </c>
      <c r="J95" s="53">
        <v>383474</v>
      </c>
      <c r="K95" s="4"/>
      <c r="L95" s="5"/>
      <c r="M95" s="5"/>
      <c r="N95" s="5"/>
    </row>
    <row r="96" spans="1:14" ht="15.75">
      <c r="A96" s="95" t="s">
        <v>239</v>
      </c>
      <c r="B96" s="95"/>
      <c r="C96" s="109"/>
      <c r="D96" s="97"/>
      <c r="E96" s="92"/>
      <c r="F96" s="96"/>
      <c r="G96" s="98">
        <f>G97</f>
        <v>57000</v>
      </c>
      <c r="H96" s="98">
        <f>H97</f>
        <v>0</v>
      </c>
      <c r="I96" s="98">
        <f>I97</f>
        <v>57000</v>
      </c>
      <c r="J96" s="98">
        <f>J97</f>
        <v>57000</v>
      </c>
      <c r="K96" s="4"/>
      <c r="L96" s="5"/>
      <c r="M96" s="5"/>
      <c r="N96" s="5"/>
    </row>
    <row r="97" spans="1:14" ht="94.5">
      <c r="A97" s="49" t="s">
        <v>238</v>
      </c>
      <c r="B97" s="49"/>
      <c r="C97" s="115"/>
      <c r="D97" s="51"/>
      <c r="E97" s="73" t="s">
        <v>195</v>
      </c>
      <c r="F97" s="50" t="s">
        <v>135</v>
      </c>
      <c r="G97" s="53">
        <f>H97+I97</f>
        <v>57000</v>
      </c>
      <c r="H97" s="53"/>
      <c r="I97" s="53">
        <v>57000</v>
      </c>
      <c r="J97" s="53">
        <v>57000</v>
      </c>
      <c r="K97" s="4"/>
      <c r="L97" s="5"/>
      <c r="M97" s="5"/>
      <c r="N97" s="5"/>
    </row>
    <row r="98" spans="1:14" ht="15.75">
      <c r="A98" s="95" t="s">
        <v>178</v>
      </c>
      <c r="B98" s="95"/>
      <c r="C98" s="95"/>
      <c r="D98" s="97"/>
      <c r="E98" s="92"/>
      <c r="F98" s="99"/>
      <c r="G98" s="98">
        <f>SUM(G99)</f>
        <v>350000</v>
      </c>
      <c r="H98" s="98">
        <f>SUM(H99)</f>
        <v>350000</v>
      </c>
      <c r="I98" s="98">
        <f>SUM(I99)</f>
        <v>0</v>
      </c>
      <c r="J98" s="98">
        <f>SUM(J99)</f>
        <v>0</v>
      </c>
      <c r="K98" s="4"/>
      <c r="L98" s="5"/>
      <c r="M98" s="5"/>
      <c r="N98" s="5"/>
    </row>
    <row r="99" spans="1:14" ht="173.25">
      <c r="A99" s="76" t="s">
        <v>174</v>
      </c>
      <c r="B99" s="76" t="s">
        <v>177</v>
      </c>
      <c r="C99" s="76" t="s">
        <v>176</v>
      </c>
      <c r="D99" s="78" t="s">
        <v>175</v>
      </c>
      <c r="E99" s="82" t="s">
        <v>168</v>
      </c>
      <c r="F99" s="74" t="s">
        <v>169</v>
      </c>
      <c r="G99" s="80">
        <f t="shared" si="3"/>
        <v>350000</v>
      </c>
      <c r="H99" s="80">
        <v>350000</v>
      </c>
      <c r="I99" s="80"/>
      <c r="J99" s="80"/>
      <c r="K99" s="4"/>
      <c r="L99" s="5"/>
      <c r="M99" s="5"/>
      <c r="N99" s="5"/>
    </row>
    <row r="100" spans="1:14" ht="15.75">
      <c r="A100" s="110"/>
      <c r="B100" s="110"/>
      <c r="C100" s="110"/>
      <c r="D100" s="96" t="s">
        <v>94</v>
      </c>
      <c r="E100" s="100"/>
      <c r="F100" s="100"/>
      <c r="G100" s="98">
        <f>G12+G61+G72+G86+G91+G98</f>
        <v>72381599.46000001</v>
      </c>
      <c r="H100" s="98">
        <f>H12+H61+H72+H86+H91+H98</f>
        <v>61472033.46</v>
      </c>
      <c r="I100" s="98">
        <f>I12+I61+I72+I86+I91+I98</f>
        <v>10909566</v>
      </c>
      <c r="J100" s="98">
        <f>J12+J61+J72+J86+J91+J98</f>
        <v>10909566</v>
      </c>
      <c r="K100" s="4"/>
      <c r="L100" s="5"/>
      <c r="M100" s="5"/>
      <c r="N100" s="5"/>
    </row>
    <row r="101" spans="1:14" ht="15.75">
      <c r="A101" s="36"/>
      <c r="B101" s="22"/>
      <c r="C101" s="22"/>
      <c r="D101" s="22"/>
      <c r="E101" s="22"/>
      <c r="F101" s="22"/>
      <c r="G101" s="22"/>
      <c r="H101" s="22"/>
      <c r="I101" s="22"/>
      <c r="J101" s="22"/>
      <c r="K101" s="4"/>
      <c r="L101" s="5"/>
      <c r="M101" s="5"/>
      <c r="N101" s="5"/>
    </row>
    <row r="102" spans="1:23" ht="15.75">
      <c r="A102" s="118" t="s">
        <v>240</v>
      </c>
      <c r="B102" s="118"/>
      <c r="C102" s="118"/>
      <c r="D102" s="118"/>
      <c r="E102" s="118"/>
      <c r="F102" s="116"/>
      <c r="G102" s="117" t="s">
        <v>241</v>
      </c>
      <c r="S102" s="118" t="s">
        <v>242</v>
      </c>
      <c r="T102" s="118"/>
      <c r="U102" s="118"/>
      <c r="V102" s="118"/>
      <c r="W102" s="118"/>
    </row>
    <row r="103" spans="1:14" ht="15.75">
      <c r="A103" s="36"/>
      <c r="B103" s="22"/>
      <c r="C103" s="22"/>
      <c r="D103" s="22"/>
      <c r="E103" s="22"/>
      <c r="F103" s="22"/>
      <c r="G103" s="23"/>
      <c r="H103" s="23"/>
      <c r="I103" s="23"/>
      <c r="J103" s="23"/>
      <c r="K103" s="4"/>
      <c r="L103" s="5"/>
      <c r="M103" s="5"/>
      <c r="N103" s="5"/>
    </row>
    <row r="104" spans="1:14" ht="15.75">
      <c r="A104" s="36"/>
      <c r="B104" s="22"/>
      <c r="C104" s="22"/>
      <c r="D104" s="22"/>
      <c r="E104" s="22"/>
      <c r="F104" s="22"/>
      <c r="G104" s="22"/>
      <c r="H104" s="22"/>
      <c r="I104" s="22"/>
      <c r="J104" s="22"/>
      <c r="K104" s="4"/>
      <c r="L104" s="5"/>
      <c r="M104" s="5"/>
      <c r="N104" s="5"/>
    </row>
    <row r="105" spans="1:14" ht="15.75">
      <c r="A105" s="36"/>
      <c r="B105" s="22"/>
      <c r="C105" s="22"/>
      <c r="D105" s="22"/>
      <c r="E105" s="22"/>
      <c r="F105" s="22"/>
      <c r="G105" s="22"/>
      <c r="H105" s="22"/>
      <c r="I105" s="22"/>
      <c r="J105" s="22"/>
      <c r="K105" s="4"/>
      <c r="L105" s="5"/>
      <c r="M105" s="5"/>
      <c r="N105" s="5"/>
    </row>
    <row r="106" spans="1:14" ht="15.75">
      <c r="A106" s="36"/>
      <c r="B106" s="22"/>
      <c r="C106" s="22"/>
      <c r="D106" s="22"/>
      <c r="E106" s="22"/>
      <c r="F106" s="22"/>
      <c r="G106" s="22"/>
      <c r="H106" s="22"/>
      <c r="I106" s="22"/>
      <c r="J106" s="22"/>
      <c r="K106" s="4"/>
      <c r="L106" s="5"/>
      <c r="M106" s="5"/>
      <c r="N106" s="5"/>
    </row>
    <row r="107" spans="1:14" ht="15.75">
      <c r="A107" s="36"/>
      <c r="B107" s="22"/>
      <c r="C107" s="22"/>
      <c r="D107" s="22"/>
      <c r="E107" s="22"/>
      <c r="F107" s="22"/>
      <c r="G107" s="22"/>
      <c r="H107" s="22"/>
      <c r="I107" s="22"/>
      <c r="J107" s="22"/>
      <c r="K107" s="4"/>
      <c r="L107" s="5"/>
      <c r="M107" s="5"/>
      <c r="N107" s="5"/>
    </row>
    <row r="108" spans="1:14" ht="15.75">
      <c r="A108" s="36"/>
      <c r="B108" s="22"/>
      <c r="C108" s="22"/>
      <c r="D108" s="22"/>
      <c r="E108" s="22"/>
      <c r="F108" s="22"/>
      <c r="G108" s="22"/>
      <c r="H108" s="22"/>
      <c r="I108" s="22"/>
      <c r="J108" s="22"/>
      <c r="K108" s="4"/>
      <c r="L108" s="5"/>
      <c r="M108" s="5"/>
      <c r="N108" s="5"/>
    </row>
    <row r="109" spans="1:14" ht="15.75">
      <c r="A109" s="36"/>
      <c r="B109" s="22"/>
      <c r="C109" s="22"/>
      <c r="D109" s="22"/>
      <c r="E109" s="22"/>
      <c r="F109" s="22"/>
      <c r="G109" s="22"/>
      <c r="H109" s="22"/>
      <c r="I109" s="22"/>
      <c r="J109" s="22"/>
      <c r="K109" s="4"/>
      <c r="L109" s="5"/>
      <c r="M109" s="5"/>
      <c r="N109" s="5"/>
    </row>
    <row r="110" spans="1:14" ht="15.75">
      <c r="A110" s="36"/>
      <c r="B110" s="22"/>
      <c r="C110" s="22"/>
      <c r="D110" s="22"/>
      <c r="E110" s="22"/>
      <c r="F110" s="22"/>
      <c r="G110" s="22"/>
      <c r="H110" s="22"/>
      <c r="I110" s="22"/>
      <c r="J110" s="22"/>
      <c r="K110" s="4"/>
      <c r="L110" s="5"/>
      <c r="M110" s="5"/>
      <c r="N110" s="5"/>
    </row>
    <row r="111" spans="1:14" ht="15.75">
      <c r="A111" s="36"/>
      <c r="B111" s="22"/>
      <c r="C111" s="22"/>
      <c r="D111" s="22"/>
      <c r="E111" s="22"/>
      <c r="F111" s="22"/>
      <c r="G111" s="22"/>
      <c r="H111" s="22"/>
      <c r="I111" s="22"/>
      <c r="J111" s="22"/>
      <c r="K111" s="4"/>
      <c r="L111" s="5"/>
      <c r="M111" s="5"/>
      <c r="N111" s="5"/>
    </row>
    <row r="112" spans="1:14" ht="15.75">
      <c r="A112" s="36"/>
      <c r="B112" s="22"/>
      <c r="C112" s="22"/>
      <c r="D112" s="22"/>
      <c r="E112" s="22"/>
      <c r="F112" s="22"/>
      <c r="G112" s="22"/>
      <c r="H112" s="22"/>
      <c r="I112" s="22"/>
      <c r="J112" s="22"/>
      <c r="K112" s="4"/>
      <c r="L112" s="5"/>
      <c r="M112" s="5"/>
      <c r="N112" s="5"/>
    </row>
    <row r="113" spans="1:14" ht="15.75">
      <c r="A113" s="36"/>
      <c r="B113" s="22"/>
      <c r="C113" s="22"/>
      <c r="D113" s="22"/>
      <c r="E113" s="22"/>
      <c r="F113" s="22"/>
      <c r="G113" s="22"/>
      <c r="H113" s="22"/>
      <c r="I113" s="22"/>
      <c r="J113" s="22"/>
      <c r="K113" s="4"/>
      <c r="L113" s="5"/>
      <c r="M113" s="5"/>
      <c r="N113" s="5"/>
    </row>
    <row r="114" spans="1:14" ht="15.75">
      <c r="A114" s="36"/>
      <c r="B114" s="22"/>
      <c r="C114" s="22"/>
      <c r="D114" s="22"/>
      <c r="E114" s="22"/>
      <c r="F114" s="22"/>
      <c r="G114" s="22"/>
      <c r="H114" s="22"/>
      <c r="I114" s="22"/>
      <c r="J114" s="22"/>
      <c r="K114" s="4"/>
      <c r="L114" s="5"/>
      <c r="M114" s="5"/>
      <c r="N114" s="5"/>
    </row>
    <row r="115" spans="1:14" ht="15.75">
      <c r="A115" s="36"/>
      <c r="B115" s="22"/>
      <c r="C115" s="22"/>
      <c r="D115" s="22"/>
      <c r="E115" s="22"/>
      <c r="F115" s="22"/>
      <c r="G115" s="22"/>
      <c r="H115" s="22"/>
      <c r="I115" s="22"/>
      <c r="J115" s="22"/>
      <c r="K115" s="4"/>
      <c r="L115" s="5"/>
      <c r="M115" s="5"/>
      <c r="N115" s="5"/>
    </row>
    <row r="116" spans="1:11" ht="15.75">
      <c r="A116" s="36"/>
      <c r="B116" s="22"/>
      <c r="C116" s="22"/>
      <c r="D116" s="22"/>
      <c r="E116" s="22"/>
      <c r="F116" s="22"/>
      <c r="G116" s="22"/>
      <c r="H116" s="22"/>
      <c r="I116" s="22"/>
      <c r="J116" s="22"/>
      <c r="K116" s="4"/>
    </row>
    <row r="117" spans="1:11" ht="15.75">
      <c r="A117" s="36"/>
      <c r="B117" s="22"/>
      <c r="C117" s="22"/>
      <c r="D117" s="22"/>
      <c r="E117" s="22"/>
      <c r="F117" s="22"/>
      <c r="G117" s="22"/>
      <c r="H117" s="22"/>
      <c r="I117" s="22"/>
      <c r="J117" s="22"/>
      <c r="K117" s="4"/>
    </row>
    <row r="118" spans="1:11" ht="15.75">
      <c r="A118" s="36"/>
      <c r="B118" s="22"/>
      <c r="C118" s="22"/>
      <c r="D118" s="22"/>
      <c r="E118" s="22"/>
      <c r="F118" s="22"/>
      <c r="G118" s="22"/>
      <c r="H118" s="22"/>
      <c r="I118" s="22"/>
      <c r="J118" s="22"/>
      <c r="K118" s="4"/>
    </row>
    <row r="119" spans="1:11" ht="15.75">
      <c r="A119" s="36"/>
      <c r="B119" s="22"/>
      <c r="C119" s="22"/>
      <c r="D119" s="22"/>
      <c r="E119" s="22"/>
      <c r="F119" s="22"/>
      <c r="G119" s="22"/>
      <c r="H119" s="22"/>
      <c r="I119" s="22"/>
      <c r="J119" s="22"/>
      <c r="K119" s="4"/>
    </row>
  </sheetData>
  <sheetProtection/>
  <mergeCells count="12">
    <mergeCell ref="H9:H10"/>
    <mergeCell ref="A102:E102"/>
    <mergeCell ref="S102:W102"/>
    <mergeCell ref="A7:J7"/>
    <mergeCell ref="I9:J9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70" r:id="rId1"/>
  <rowBreaks count="9" manualBreakCount="9">
    <brk id="41" max="9" man="1"/>
    <brk id="49" max="9" man="1"/>
    <brk id="58" max="9" man="1"/>
    <brk id="65" max="9" man="1"/>
    <brk id="71" max="9" man="1"/>
    <brk id="79" max="9" man="1"/>
    <brk id="84" max="9" man="1"/>
    <brk id="92" max="9" man="1"/>
    <brk id="10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5" width="12.421875" style="0" customWidth="1"/>
  </cols>
  <sheetData>
    <row r="1" spans="2:5" ht="12.75">
      <c r="B1" s="10" t="s">
        <v>181</v>
      </c>
      <c r="C1" s="11"/>
      <c r="D1" s="16"/>
      <c r="E1" s="16"/>
    </row>
    <row r="2" spans="2:5" ht="12.75">
      <c r="B2" s="10" t="s">
        <v>182</v>
      </c>
      <c r="C2" s="11"/>
      <c r="D2" s="16"/>
      <c r="E2" s="16"/>
    </row>
    <row r="3" spans="2:5" ht="12.75">
      <c r="B3" s="12"/>
      <c r="C3" s="12"/>
      <c r="D3" s="17"/>
      <c r="E3" s="17"/>
    </row>
    <row r="4" spans="2:5" ht="51">
      <c r="B4" s="13" t="s">
        <v>183</v>
      </c>
      <c r="C4" s="12"/>
      <c r="D4" s="17"/>
      <c r="E4" s="17"/>
    </row>
    <row r="5" spans="2:5" ht="12.75">
      <c r="B5" s="12"/>
      <c r="C5" s="12"/>
      <c r="D5" s="17"/>
      <c r="E5" s="17"/>
    </row>
    <row r="6" spans="2:5" ht="25.5">
      <c r="B6" s="10" t="s">
        <v>184</v>
      </c>
      <c r="C6" s="11"/>
      <c r="D6" s="16"/>
      <c r="E6" s="18" t="s">
        <v>185</v>
      </c>
    </row>
    <row r="7" spans="2:5" ht="13.5" thickBot="1">
      <c r="B7" s="12"/>
      <c r="C7" s="12"/>
      <c r="D7" s="17"/>
      <c r="E7" s="17"/>
    </row>
    <row r="8" spans="2:5" ht="51.75" thickBot="1">
      <c r="B8" s="14" t="s">
        <v>186</v>
      </c>
      <c r="C8" s="15"/>
      <c r="D8" s="19"/>
      <c r="E8" s="20">
        <v>83</v>
      </c>
    </row>
    <row r="9" spans="2:5" ht="12.75">
      <c r="B9" s="12"/>
      <c r="C9" s="12"/>
      <c r="D9" s="17"/>
      <c r="E9" s="17"/>
    </row>
    <row r="10" spans="2:5" ht="12.75">
      <c r="B10" s="12"/>
      <c r="C10" s="12"/>
      <c r="D10" s="17"/>
      <c r="E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Findoch2</cp:lastModifiedBy>
  <cp:lastPrinted>2020-11-12T09:46:02Z</cp:lastPrinted>
  <dcterms:created xsi:type="dcterms:W3CDTF">2019-07-09T12:37:09Z</dcterms:created>
  <dcterms:modified xsi:type="dcterms:W3CDTF">2020-11-16T12:13:24Z</dcterms:modified>
  <cp:category/>
  <cp:version/>
  <cp:contentType/>
  <cp:contentStatus/>
</cp:coreProperties>
</file>